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mphrisio.romeiro.RAS\Downloads\"/>
    </mc:Choice>
  </mc:AlternateContent>
  <bookViews>
    <workbookView xWindow="0" yWindow="0" windowWidth="23595" windowHeight="8970" tabRatio="836" firstSheet="3" activeTab="9"/>
  </bookViews>
  <sheets>
    <sheet name="Monit MROSC 2017" sheetId="5" state="hidden" r:id="rId1"/>
    <sheet name="Monit MROSC 2018" sheetId="8" state="hidden" r:id="rId2"/>
    <sheet name="Monit MROSC 2019" sheetId="13" state="hidden" r:id="rId3"/>
    <sheet name="Monit MROSC 2020" sheetId="11" r:id="rId4"/>
    <sheet name="Monit MROSC 2021" sheetId="18" r:id="rId5"/>
    <sheet name="Monit MROSC 2022" sheetId="20" r:id="rId6"/>
    <sheet name="T Colaboração 2017" sheetId="7" state="hidden" r:id="rId7"/>
    <sheet name="T Colaboração 2018" sheetId="10" state="hidden" r:id="rId8"/>
    <sheet name="T Colaboração 2019" sheetId="14" state="hidden" r:id="rId9"/>
    <sheet name="Monit MROSC 2023" sheetId="23" r:id="rId10"/>
    <sheet name="Monit MROSC 2024" sheetId="24" r:id="rId11"/>
    <sheet name="T Colaboração 2021" sheetId="19" r:id="rId12"/>
    <sheet name="T Colaboração 2022" sheetId="21" r:id="rId13"/>
    <sheet name="Plan2" sheetId="17" state="hidden" r:id="rId14"/>
    <sheet name="T Colaboração 2023" sheetId="22" r:id="rId15"/>
    <sheet name="T Colaboração 2024" sheetId="25" r:id="rId16"/>
  </sheets>
  <definedNames>
    <definedName name="_xlnm._FilterDatabase" localSheetId="0" hidden="1">'Monit MROSC 2017'!$A$9:$K$62</definedName>
    <definedName name="_xlnm._FilterDatabase" localSheetId="1" hidden="1">'Monit MROSC 2018'!$A$9:$L$90</definedName>
    <definedName name="_xlnm._FilterDatabase" localSheetId="2" hidden="1">'Monit MROSC 2019'!$A$9:$L$131</definedName>
    <definedName name="_xlnm._FilterDatabase" localSheetId="3" hidden="1">'Monit MROSC 2020'!$A$9:$L$85</definedName>
    <definedName name="_xlnm._FilterDatabase" localSheetId="4" hidden="1">'Monit MROSC 2021'!$A$9:$P$127</definedName>
    <definedName name="_xlnm._FilterDatabase" localSheetId="5" hidden="1">'Monit MROSC 2022'!$A$9:$P$156</definedName>
    <definedName name="_xlnm._FilterDatabase" localSheetId="9" hidden="1">'Monit MROSC 2023'!$A$9:$P$196</definedName>
    <definedName name="_xlnm._FilterDatabase" localSheetId="10" hidden="1">'Monit MROSC 2024'!$A$8:$P$8</definedName>
    <definedName name="_xlnm._FilterDatabase" localSheetId="11" hidden="1">'T Colaboração 2021'!$A$9:$M$9</definedName>
    <definedName name="_xlnm._FilterDatabase" localSheetId="12" hidden="1">'T Colaboração 2022'!$A$9:$O$9</definedName>
    <definedName name="_xlnm._FilterDatabase" localSheetId="14" hidden="1">'T Colaboração 2023'!$A$9:$P$9</definedName>
  </definedNames>
  <calcPr calcId="162913"/>
</workbook>
</file>

<file path=xl/calcChain.xml><?xml version="1.0" encoding="utf-8"?>
<calcChain xmlns="http://schemas.openxmlformats.org/spreadsheetml/2006/main">
  <c r="L10" i="25" l="1"/>
  <c r="J10" i="25"/>
  <c r="N152" i="23" l="1"/>
  <c r="N38" i="23" l="1"/>
  <c r="L18" i="24" l="1"/>
  <c r="J18" i="24"/>
  <c r="L17" i="24"/>
  <c r="J17" i="24"/>
  <c r="N67" i="20" l="1"/>
  <c r="L16" i="24" l="1"/>
  <c r="J16" i="24"/>
  <c r="N123" i="20" l="1"/>
  <c r="N76" i="20" l="1"/>
  <c r="N41" i="23" l="1"/>
  <c r="N63" i="23" l="1"/>
  <c r="J15" i="24" l="1"/>
  <c r="L15" i="24"/>
  <c r="L14" i="24" l="1"/>
  <c r="J14" i="24"/>
  <c r="L13" i="24" l="1"/>
  <c r="J13" i="24"/>
  <c r="L12" i="24"/>
  <c r="J12" i="24"/>
  <c r="N62" i="20" l="1"/>
  <c r="N59" i="20"/>
  <c r="L11" i="24" l="1"/>
  <c r="J11" i="24"/>
  <c r="N28" i="23" l="1"/>
  <c r="N87" i="18"/>
  <c r="N27" i="23" l="1"/>
  <c r="N154" i="20" l="1"/>
  <c r="N103" i="23" l="1"/>
  <c r="N112" i="20"/>
  <c r="N12" i="20" l="1"/>
  <c r="N75" i="20" l="1"/>
  <c r="N84" i="18" l="1"/>
  <c r="N65" i="20" l="1"/>
  <c r="N116" i="20"/>
  <c r="N48" i="20"/>
  <c r="N30" i="23" l="1"/>
  <c r="N70" i="20"/>
  <c r="N151" i="20" l="1"/>
  <c r="L10" i="24" l="1"/>
  <c r="J10" i="24"/>
  <c r="L9" i="24"/>
  <c r="J9" i="24"/>
  <c r="N51" i="20" l="1"/>
  <c r="N32" i="23" l="1"/>
  <c r="N26" i="23" l="1"/>
  <c r="L67" i="11" l="1"/>
  <c r="N100" i="20" l="1"/>
  <c r="N98" i="23" l="1"/>
  <c r="N44" i="23"/>
  <c r="N146" i="20"/>
  <c r="N45" i="20"/>
  <c r="N72" i="20" l="1"/>
  <c r="L18" i="22" l="1"/>
  <c r="J18" i="22"/>
  <c r="L17" i="22"/>
  <c r="J17" i="22"/>
  <c r="L196" i="23" l="1"/>
  <c r="J196" i="23"/>
  <c r="L195" i="23"/>
  <c r="J195" i="23"/>
  <c r="L194" i="23"/>
  <c r="J194" i="23"/>
  <c r="L193" i="23"/>
  <c r="J193" i="23"/>
  <c r="L192" i="23"/>
  <c r="J192" i="23"/>
  <c r="L191" i="23"/>
  <c r="J191" i="23"/>
  <c r="L190" i="23"/>
  <c r="J190" i="23"/>
  <c r="L189" i="23"/>
  <c r="J189" i="23"/>
  <c r="L188" i="23"/>
  <c r="J188" i="23"/>
  <c r="L187" i="23"/>
  <c r="J187" i="23"/>
  <c r="L186" i="23"/>
  <c r="J186" i="23"/>
  <c r="L185" i="23"/>
  <c r="J185" i="23"/>
  <c r="L184" i="23"/>
  <c r="J184" i="23"/>
  <c r="L183" i="23"/>
  <c r="J183" i="23"/>
  <c r="L182" i="23"/>
  <c r="J182" i="23"/>
  <c r="L181" i="23"/>
  <c r="J181" i="23"/>
  <c r="L180" i="23"/>
  <c r="J180" i="23"/>
  <c r="L179" i="23"/>
  <c r="J179" i="23"/>
  <c r="L178" i="23"/>
  <c r="J178" i="23"/>
  <c r="L177" i="23"/>
  <c r="J177" i="23"/>
  <c r="L176" i="23"/>
  <c r="J176" i="23"/>
  <c r="L175" i="23"/>
  <c r="J175" i="23"/>
  <c r="L174" i="23"/>
  <c r="J174" i="23"/>
  <c r="L173" i="23"/>
  <c r="J173" i="23"/>
  <c r="L172" i="23"/>
  <c r="J172" i="23"/>
  <c r="N102" i="20" l="1"/>
  <c r="N139" i="20"/>
  <c r="L171" i="23" l="1"/>
  <c r="J171" i="23"/>
  <c r="L170" i="23"/>
  <c r="J170" i="23"/>
  <c r="L169" i="23"/>
  <c r="J169" i="23"/>
  <c r="L168" i="23"/>
  <c r="J168" i="23"/>
  <c r="L167" i="23"/>
  <c r="J167" i="23"/>
  <c r="L166" i="23"/>
  <c r="J166" i="23"/>
  <c r="L165" i="23"/>
  <c r="J165" i="23"/>
  <c r="L164" i="23" l="1"/>
  <c r="J164" i="23"/>
  <c r="L163" i="23"/>
  <c r="J163" i="23"/>
  <c r="L162" i="23"/>
  <c r="J162" i="23"/>
  <c r="L16" i="22"/>
  <c r="J16" i="22"/>
  <c r="L15" i="22"/>
  <c r="J15" i="22"/>
  <c r="N28" i="20" l="1"/>
  <c r="N97" i="20" l="1"/>
  <c r="N70" i="18"/>
  <c r="N62" i="18"/>
  <c r="N52" i="18"/>
  <c r="N49" i="18"/>
  <c r="N46" i="18"/>
  <c r="N43" i="18"/>
  <c r="N37" i="18"/>
  <c r="N36" i="18"/>
  <c r="N28" i="18"/>
  <c r="N21" i="18"/>
  <c r="L57" i="11" l="1"/>
  <c r="L45" i="11"/>
  <c r="L14" i="11"/>
  <c r="L161" i="23" l="1"/>
  <c r="J161" i="23"/>
  <c r="L160" i="23"/>
  <c r="J160" i="23"/>
  <c r="L159" i="23"/>
  <c r="J159" i="23"/>
  <c r="L158" i="23"/>
  <c r="J158" i="23"/>
  <c r="L157" i="23"/>
  <c r="J157" i="23"/>
  <c r="L156" i="23"/>
  <c r="J156" i="23"/>
  <c r="L155" i="23"/>
  <c r="J155" i="23"/>
  <c r="L154" i="23"/>
  <c r="J154" i="23"/>
  <c r="L153" i="23" l="1"/>
  <c r="J153" i="23"/>
  <c r="L152" i="23" l="1"/>
  <c r="J152" i="23"/>
  <c r="L151" i="23"/>
  <c r="J151" i="23"/>
  <c r="L150" i="23"/>
  <c r="J150" i="23"/>
  <c r="L149" i="23"/>
  <c r="J149" i="23"/>
  <c r="L148" i="23"/>
  <c r="J148" i="23"/>
  <c r="L147" i="23"/>
  <c r="J147" i="23"/>
  <c r="L146" i="23"/>
  <c r="J146" i="23"/>
  <c r="L145" i="23"/>
  <c r="J145" i="23"/>
  <c r="L144" i="23"/>
  <c r="J144" i="23"/>
  <c r="N137" i="20" l="1"/>
  <c r="N81" i="20" l="1"/>
  <c r="L143" i="23" l="1"/>
  <c r="J143" i="23"/>
  <c r="L142" i="23"/>
  <c r="J142" i="23"/>
  <c r="J141" i="23" l="1"/>
  <c r="L141" i="23"/>
  <c r="L140" i="23" l="1"/>
  <c r="J140" i="23"/>
  <c r="L139" i="23"/>
  <c r="J139" i="23"/>
  <c r="L138" i="23"/>
  <c r="J138" i="23"/>
  <c r="N13" i="23" l="1"/>
  <c r="L137" i="23" l="1"/>
  <c r="J137" i="23"/>
  <c r="L136" i="23"/>
  <c r="J136" i="23"/>
  <c r="L135" i="23"/>
  <c r="J135" i="23"/>
  <c r="L134" i="23"/>
  <c r="J134" i="23"/>
  <c r="L115" i="23" l="1"/>
  <c r="L116" i="23"/>
  <c r="L117" i="23"/>
  <c r="L118" i="23"/>
  <c r="L119" i="23"/>
  <c r="L120" i="23"/>
  <c r="L121" i="23"/>
  <c r="L122" i="23"/>
  <c r="L123" i="23"/>
  <c r="L125" i="23"/>
  <c r="L126" i="23"/>
  <c r="L127" i="23"/>
  <c r="L128" i="23"/>
  <c r="L129" i="23"/>
  <c r="L130" i="23"/>
  <c r="L131" i="23"/>
  <c r="L132" i="23"/>
  <c r="L133" i="23"/>
  <c r="J133" i="23"/>
  <c r="J132" i="23"/>
  <c r="J131" i="23"/>
  <c r="J130" i="23"/>
  <c r="J129" i="23"/>
  <c r="J128" i="23"/>
  <c r="J127" i="23"/>
  <c r="J126" i="23"/>
  <c r="J125" i="23"/>
  <c r="J123" i="23"/>
  <c r="J122" i="23"/>
  <c r="J121" i="23"/>
  <c r="J120" i="23"/>
  <c r="J119" i="23"/>
  <c r="J118" i="23"/>
  <c r="J116" i="23"/>
  <c r="J115" i="23"/>
  <c r="L114" i="23" l="1"/>
  <c r="J114" i="23"/>
  <c r="N106" i="20" l="1"/>
  <c r="N123" i="18"/>
  <c r="L70" i="11"/>
  <c r="N118" i="20"/>
  <c r="N32" i="20"/>
  <c r="L11" i="19" l="1"/>
  <c r="N46" i="20" l="1"/>
  <c r="L113" i="23" l="1"/>
  <c r="J113" i="23"/>
  <c r="N15" i="20" l="1"/>
  <c r="L112" i="23" l="1"/>
  <c r="J112" i="23"/>
  <c r="L111" i="23"/>
  <c r="J111" i="23"/>
  <c r="L110" i="23"/>
  <c r="J110" i="23"/>
  <c r="L109" i="23"/>
  <c r="J109" i="23"/>
  <c r="L108" i="23"/>
  <c r="J108" i="23"/>
  <c r="L107" i="23"/>
  <c r="J107" i="23"/>
  <c r="L106" i="23"/>
  <c r="J106" i="23"/>
  <c r="L105" i="23"/>
  <c r="J105" i="23"/>
  <c r="N39" i="20" l="1"/>
  <c r="L104" i="23" l="1"/>
  <c r="J104" i="23"/>
  <c r="L14" i="22"/>
  <c r="J14" i="22"/>
  <c r="L103" i="23" l="1"/>
  <c r="J103" i="23"/>
  <c r="L102" i="23"/>
  <c r="J102" i="23"/>
  <c r="L101" i="23" l="1"/>
  <c r="J101" i="23"/>
  <c r="N52" i="20" l="1"/>
  <c r="L100" i="23" l="1"/>
  <c r="J100" i="23"/>
  <c r="L99" i="23"/>
  <c r="J99" i="23"/>
  <c r="L98" i="23"/>
  <c r="J98" i="23"/>
  <c r="L97" i="23"/>
  <c r="J97" i="23"/>
  <c r="L96" i="23"/>
  <c r="J96" i="23"/>
  <c r="L95" i="23"/>
  <c r="J95" i="23"/>
  <c r="L94" i="23"/>
  <c r="J94" i="23"/>
  <c r="N132" i="20" l="1"/>
  <c r="L93" i="23" l="1"/>
  <c r="J93" i="23"/>
  <c r="N29" i="20" l="1"/>
  <c r="N120" i="20" l="1"/>
  <c r="L92" i="23" l="1"/>
  <c r="J92" i="23"/>
  <c r="L91" i="23" l="1"/>
  <c r="J91" i="23"/>
  <c r="L90" i="23"/>
  <c r="J90" i="23"/>
  <c r="L89" i="23"/>
  <c r="J89" i="23"/>
  <c r="L88" i="23" l="1"/>
  <c r="J88" i="23"/>
  <c r="N13" i="20" l="1"/>
  <c r="N113" i="18"/>
  <c r="N86" i="20" l="1"/>
  <c r="N138" i="20"/>
  <c r="L87" i="23" l="1"/>
  <c r="J87" i="23"/>
  <c r="L86" i="23" l="1"/>
  <c r="J86" i="23"/>
  <c r="L85" i="23"/>
  <c r="J85" i="23"/>
  <c r="L84" i="23"/>
  <c r="J84" i="23"/>
  <c r="L83" i="23"/>
  <c r="J83" i="23"/>
  <c r="L82" i="23"/>
  <c r="J82" i="23"/>
  <c r="N110" i="20" l="1"/>
  <c r="L81" i="23" l="1"/>
  <c r="J81" i="23"/>
  <c r="N105" i="18" l="1"/>
  <c r="N125" i="18" l="1"/>
  <c r="L80" i="23" l="1"/>
  <c r="J80" i="23"/>
  <c r="L79" i="23"/>
  <c r="J79" i="23"/>
  <c r="L78" i="23" l="1"/>
  <c r="J78" i="23"/>
  <c r="L77" i="23"/>
  <c r="J77" i="23"/>
  <c r="L76" i="23"/>
  <c r="J76" i="23"/>
  <c r="N16" i="21" l="1"/>
  <c r="N155" i="20" l="1"/>
  <c r="L75" i="23" l="1"/>
  <c r="J75" i="23"/>
  <c r="L74" i="23" l="1"/>
  <c r="J74" i="23"/>
  <c r="L73" i="23" l="1"/>
  <c r="J73" i="23"/>
  <c r="L72" i="23"/>
  <c r="J72" i="23"/>
  <c r="L71" i="23"/>
  <c r="J71" i="23"/>
  <c r="N77" i="20" l="1"/>
  <c r="L70" i="23" l="1"/>
  <c r="J70" i="23"/>
  <c r="L69" i="23" l="1"/>
  <c r="J69" i="23"/>
  <c r="L68" i="23" l="1"/>
  <c r="J68" i="23"/>
  <c r="N111" i="20" l="1"/>
  <c r="N80" i="20"/>
  <c r="N115" i="18"/>
  <c r="N45" i="18"/>
  <c r="L67" i="23" l="1"/>
  <c r="J67" i="23"/>
  <c r="L66" i="23"/>
  <c r="J66" i="23"/>
  <c r="L65" i="23"/>
  <c r="J65" i="23"/>
  <c r="L64" i="23" l="1"/>
  <c r="J64" i="23"/>
  <c r="L63" i="23" l="1"/>
  <c r="J63" i="23"/>
  <c r="L62" i="23"/>
  <c r="J62" i="23"/>
  <c r="L61" i="23"/>
  <c r="J61" i="23"/>
  <c r="L58" i="23" l="1"/>
  <c r="J58" i="23"/>
  <c r="L57" i="23"/>
  <c r="J57" i="23"/>
  <c r="N33" i="20" l="1"/>
  <c r="N77" i="18"/>
  <c r="J56" i="23" l="1"/>
  <c r="L56" i="23"/>
  <c r="N124" i="20" l="1"/>
  <c r="N142" i="20" l="1"/>
  <c r="L55" i="23" l="1"/>
  <c r="J55" i="23"/>
  <c r="L54" i="23"/>
  <c r="J54" i="23"/>
  <c r="N23" i="20" l="1"/>
  <c r="J51" i="23"/>
  <c r="L51" i="23"/>
  <c r="J52" i="23"/>
  <c r="L52" i="23"/>
  <c r="J53" i="23"/>
  <c r="L53" i="23"/>
  <c r="N102" i="18" l="1"/>
  <c r="N42" i="20" l="1"/>
  <c r="J50" i="23" l="1"/>
  <c r="L50" i="23"/>
  <c r="N17" i="20" l="1"/>
  <c r="N20" i="20"/>
  <c r="N103" i="18"/>
  <c r="L49" i="23" l="1"/>
  <c r="J49" i="23"/>
  <c r="L48" i="23"/>
  <c r="J48" i="23"/>
  <c r="L47" i="23"/>
  <c r="J47" i="23"/>
  <c r="L46" i="23"/>
  <c r="J46" i="23"/>
  <c r="J45" i="23"/>
  <c r="L44" i="23"/>
  <c r="J44" i="23"/>
  <c r="L43" i="23"/>
  <c r="J43" i="23"/>
  <c r="L42" i="23"/>
  <c r="J42" i="23"/>
  <c r="L41" i="23"/>
  <c r="J41" i="23"/>
  <c r="L40" i="23"/>
  <c r="J40" i="23"/>
  <c r="L39" i="23"/>
  <c r="J39" i="23"/>
  <c r="L38" i="23"/>
  <c r="J38" i="23"/>
  <c r="L37" i="23"/>
  <c r="J37" i="23"/>
  <c r="N90" i="18" l="1"/>
  <c r="N89" i="20" l="1"/>
  <c r="N95" i="20" l="1"/>
  <c r="L17" i="11"/>
  <c r="N22" i="18" l="1"/>
  <c r="N78" i="18"/>
  <c r="N73" i="20"/>
  <c r="L61" i="11" l="1"/>
  <c r="N15" i="18" l="1"/>
  <c r="N16" i="18" l="1"/>
  <c r="N27" i="20"/>
  <c r="N119" i="20"/>
  <c r="J32" i="23" l="1"/>
  <c r="L32" i="23"/>
  <c r="J30" i="23" l="1"/>
  <c r="L30" i="23"/>
  <c r="J28" i="23" l="1"/>
  <c r="L28" i="23"/>
  <c r="J29" i="23"/>
  <c r="J27" i="23" l="1"/>
  <c r="L27" i="23"/>
  <c r="J17" i="21" l="1"/>
  <c r="L17" i="21"/>
  <c r="N117" i="18" l="1"/>
  <c r="N116" i="18" l="1"/>
  <c r="J25" i="23" l="1"/>
  <c r="L25" i="23"/>
  <c r="J26" i="23"/>
  <c r="L26" i="23"/>
  <c r="N55" i="20" l="1"/>
  <c r="J24" i="23" l="1"/>
  <c r="L24" i="23"/>
  <c r="J23" i="23"/>
  <c r="L23" i="23"/>
  <c r="N120" i="18" l="1"/>
  <c r="N109" i="20" l="1"/>
  <c r="N43" i="20" l="1"/>
  <c r="N60" i="20" l="1"/>
  <c r="N101" i="20" l="1"/>
  <c r="N81" i="18" l="1"/>
  <c r="J13" i="22" l="1"/>
  <c r="J22" i="23"/>
  <c r="L22" i="23"/>
  <c r="N127" i="20" l="1"/>
  <c r="N23" i="18" l="1"/>
  <c r="N10" i="20" l="1"/>
  <c r="N130" i="20"/>
  <c r="J12" i="22" l="1"/>
  <c r="J21" i="23" l="1"/>
  <c r="L21" i="23"/>
  <c r="J20" i="23" l="1"/>
  <c r="L20" i="23"/>
  <c r="J19" i="23" l="1"/>
  <c r="L19" i="23"/>
  <c r="N19" i="23" s="1"/>
  <c r="N19" i="20" l="1"/>
  <c r="J49" i="20" l="1"/>
  <c r="L49" i="20"/>
  <c r="N66" i="20" l="1"/>
  <c r="N78" i="20" l="1"/>
  <c r="N63" i="20" l="1"/>
  <c r="N36" i="20" l="1"/>
  <c r="J18" i="23" l="1"/>
  <c r="L18" i="23"/>
  <c r="N18" i="20" l="1"/>
  <c r="J15" i="23" l="1"/>
  <c r="L15" i="23"/>
  <c r="J16" i="23"/>
  <c r="L16" i="23"/>
  <c r="J17" i="23"/>
  <c r="L17" i="23"/>
  <c r="N92" i="20" l="1"/>
  <c r="N79" i="18" l="1"/>
  <c r="N22" i="20" l="1"/>
  <c r="N82" i="18" l="1"/>
  <c r="N85" i="20"/>
  <c r="N134" i="20"/>
  <c r="N125" i="20"/>
  <c r="J11" i="22" l="1"/>
  <c r="L11" i="22"/>
  <c r="L11" i="23"/>
  <c r="L12" i="23"/>
  <c r="L13" i="23"/>
  <c r="L14" i="23"/>
  <c r="J14" i="23"/>
  <c r="J13" i="23"/>
  <c r="J12" i="23"/>
  <c r="J11" i="23"/>
  <c r="N44" i="18" l="1"/>
  <c r="N17" i="18" l="1"/>
  <c r="N119" i="18"/>
  <c r="N39" i="18"/>
  <c r="N38" i="18"/>
  <c r="N61" i="18"/>
  <c r="L10" i="23" l="1"/>
  <c r="J10" i="23"/>
  <c r="L10" i="22" l="1"/>
  <c r="J10" i="22"/>
  <c r="N56" i="20" l="1"/>
  <c r="J141" i="20" l="1"/>
  <c r="L141" i="20"/>
  <c r="J142" i="20"/>
  <c r="L142" i="20"/>
  <c r="J143" i="20"/>
  <c r="L143" i="20"/>
  <c r="J144" i="20"/>
  <c r="L144" i="20"/>
  <c r="J145" i="20"/>
  <c r="L145" i="20"/>
  <c r="J146" i="20"/>
  <c r="L146" i="20"/>
  <c r="J147" i="20"/>
  <c r="L147" i="20"/>
  <c r="J148" i="20"/>
  <c r="L148" i="20"/>
  <c r="J149" i="20"/>
  <c r="L149" i="20"/>
  <c r="J150" i="20"/>
  <c r="L150" i="20"/>
  <c r="J151" i="20"/>
  <c r="L151" i="20"/>
  <c r="J152" i="20"/>
  <c r="L152" i="20"/>
  <c r="J153" i="20"/>
  <c r="L153" i="20"/>
  <c r="J154" i="20"/>
  <c r="L154" i="20"/>
  <c r="J155" i="20"/>
  <c r="L155" i="20"/>
  <c r="J156" i="20"/>
  <c r="L156" i="20"/>
  <c r="J138" i="20" l="1"/>
  <c r="L138" i="20"/>
  <c r="J139" i="20"/>
  <c r="L139" i="20"/>
  <c r="J140" i="20"/>
  <c r="L140" i="20"/>
  <c r="N48" i="18" l="1"/>
  <c r="N80" i="18"/>
  <c r="J137" i="20" l="1"/>
  <c r="L137" i="20"/>
  <c r="J131" i="20" l="1"/>
  <c r="L131" i="20"/>
  <c r="J132" i="20"/>
  <c r="L132" i="20"/>
  <c r="J133" i="20"/>
  <c r="L133" i="20"/>
  <c r="J134" i="20"/>
  <c r="L134" i="20"/>
  <c r="J135" i="20"/>
  <c r="L135" i="20"/>
  <c r="J136" i="20"/>
  <c r="L136" i="20"/>
  <c r="L16" i="21"/>
  <c r="N76" i="18" l="1"/>
  <c r="N91" i="18"/>
  <c r="J130" i="20" l="1"/>
  <c r="L130" i="20"/>
  <c r="J119" i="20" l="1"/>
  <c r="L119" i="20"/>
  <c r="J120" i="20"/>
  <c r="L120" i="20"/>
  <c r="J121" i="20"/>
  <c r="L121" i="20"/>
  <c r="J122" i="20"/>
  <c r="L122" i="20"/>
  <c r="J123" i="20"/>
  <c r="L123" i="20"/>
  <c r="J124" i="20"/>
  <c r="L124" i="20"/>
  <c r="J125" i="20"/>
  <c r="L125" i="20"/>
  <c r="J126" i="20"/>
  <c r="L126" i="20"/>
  <c r="J127" i="20"/>
  <c r="L127" i="20"/>
  <c r="J128" i="20"/>
  <c r="L128" i="20"/>
  <c r="J129" i="20"/>
  <c r="L129" i="20"/>
  <c r="N107" i="18" l="1"/>
  <c r="J116" i="20" l="1"/>
  <c r="L116" i="20"/>
  <c r="J117" i="20"/>
  <c r="L117" i="20"/>
  <c r="J118" i="20"/>
  <c r="L118" i="20"/>
  <c r="N71" i="20" l="1"/>
  <c r="J16" i="21" l="1"/>
  <c r="J113" i="20"/>
  <c r="L113" i="20"/>
  <c r="J114" i="20"/>
  <c r="L114" i="20"/>
  <c r="J115" i="20"/>
  <c r="L115" i="20"/>
  <c r="N118" i="18" l="1"/>
  <c r="N74" i="18" l="1"/>
  <c r="J112" i="20" l="1"/>
  <c r="L112" i="20"/>
  <c r="N95" i="18" l="1"/>
  <c r="L10" i="19"/>
  <c r="N74" i="20"/>
  <c r="L75" i="11" l="1"/>
  <c r="L53" i="11" l="1"/>
  <c r="J109" i="20" l="1"/>
  <c r="L109" i="20"/>
  <c r="J110" i="20"/>
  <c r="L110" i="20"/>
  <c r="J111" i="20"/>
  <c r="L111" i="20"/>
  <c r="L65" i="11" l="1"/>
  <c r="J107" i="20" l="1"/>
  <c r="L107" i="20"/>
  <c r="J108" i="20"/>
  <c r="L108" i="20"/>
  <c r="J106" i="20" l="1"/>
  <c r="L106" i="20"/>
  <c r="J103" i="20" l="1"/>
  <c r="L103" i="20"/>
  <c r="J104" i="20"/>
  <c r="L104" i="20"/>
  <c r="J105" i="20"/>
  <c r="L105" i="20"/>
  <c r="N127" i="18" l="1"/>
  <c r="J102" i="20" l="1"/>
  <c r="L102" i="20"/>
  <c r="J101" i="20" l="1"/>
  <c r="L101" i="20"/>
  <c r="J15" i="21" l="1"/>
  <c r="L15" i="21"/>
  <c r="N114" i="18" l="1"/>
  <c r="J100" i="20" l="1"/>
  <c r="L100" i="20"/>
  <c r="L98" i="20" l="1"/>
  <c r="L99" i="20"/>
  <c r="J99" i="20"/>
  <c r="J98" i="20"/>
  <c r="N35" i="20" l="1"/>
  <c r="J92" i="20" l="1"/>
  <c r="L92" i="20"/>
  <c r="J93" i="20"/>
  <c r="L93" i="20"/>
  <c r="J94" i="20"/>
  <c r="L94" i="20"/>
  <c r="J95" i="20"/>
  <c r="L95" i="20"/>
  <c r="J96" i="20"/>
  <c r="L96" i="20"/>
  <c r="J97" i="20"/>
  <c r="L97" i="20"/>
  <c r="N19" i="18" l="1"/>
  <c r="N25" i="18"/>
  <c r="L14" i="21" l="1"/>
  <c r="J14" i="21"/>
  <c r="L13" i="21"/>
  <c r="J13" i="21"/>
  <c r="L88" i="20"/>
  <c r="L89" i="20"/>
  <c r="L90" i="20"/>
  <c r="L91" i="20"/>
  <c r="J91" i="20"/>
  <c r="J90" i="20"/>
  <c r="J89" i="20"/>
  <c r="J88" i="20"/>
  <c r="N71" i="18" l="1"/>
  <c r="L87" i="20" l="1"/>
  <c r="J87" i="20"/>
  <c r="L86" i="20" l="1"/>
  <c r="J86" i="20"/>
  <c r="L85" i="20"/>
  <c r="J85" i="20"/>
  <c r="L84" i="20"/>
  <c r="J84" i="20"/>
  <c r="L83" i="20"/>
  <c r="J83" i="20"/>
  <c r="L82" i="20"/>
  <c r="J82" i="20"/>
  <c r="L81" i="20"/>
  <c r="J81" i="20"/>
  <c r="L80" i="20" l="1"/>
  <c r="J80" i="20"/>
  <c r="L77" i="20" l="1"/>
  <c r="L78" i="20"/>
  <c r="J78" i="20"/>
  <c r="J77" i="20"/>
  <c r="L76" i="20" l="1"/>
  <c r="J76" i="20"/>
  <c r="L70" i="20" l="1"/>
  <c r="L71" i="20"/>
  <c r="L72" i="20"/>
  <c r="L73" i="20"/>
  <c r="L74" i="20"/>
  <c r="L75" i="20"/>
  <c r="J75" i="20"/>
  <c r="J74" i="20"/>
  <c r="J73" i="20" l="1"/>
  <c r="J72" i="20"/>
  <c r="J71" i="20"/>
  <c r="J70" i="20"/>
  <c r="L69" i="20" l="1"/>
  <c r="J69" i="20"/>
  <c r="L68" i="20"/>
  <c r="J68" i="20"/>
  <c r="L66" i="20" l="1"/>
  <c r="L67" i="20"/>
  <c r="J67" i="20"/>
  <c r="J66" i="20"/>
  <c r="L65" i="20" l="1"/>
  <c r="J65" i="20"/>
  <c r="N122" i="18" l="1"/>
  <c r="L64" i="20" l="1"/>
  <c r="J64" i="20"/>
  <c r="L63" i="20"/>
  <c r="J63" i="20"/>
  <c r="L62" i="20"/>
  <c r="J62" i="20"/>
  <c r="N51" i="18" l="1"/>
  <c r="N66" i="18"/>
  <c r="L61" i="20" l="1"/>
  <c r="J61" i="20"/>
  <c r="L60" i="20"/>
  <c r="J60" i="20"/>
  <c r="L14" i="19" l="1"/>
  <c r="J57" i="20"/>
  <c r="L57" i="20"/>
  <c r="J58" i="20"/>
  <c r="L58" i="20"/>
  <c r="J59" i="20"/>
  <c r="L59" i="20"/>
  <c r="N109" i="18"/>
  <c r="N63" i="18"/>
  <c r="N112" i="18"/>
  <c r="N34" i="18"/>
  <c r="N100" i="18"/>
  <c r="J56" i="20"/>
  <c r="L56" i="20"/>
  <c r="L55" i="20"/>
  <c r="J55" i="20"/>
  <c r="J12" i="21"/>
  <c r="L12" i="21"/>
  <c r="L54" i="20"/>
  <c r="J54" i="20"/>
  <c r="N110" i="18"/>
  <c r="N35" i="18"/>
  <c r="N29" i="18"/>
  <c r="L73" i="11"/>
  <c r="L64" i="11"/>
  <c r="L52" i="20"/>
  <c r="L53" i="20"/>
  <c r="J53" i="20"/>
  <c r="J52" i="20"/>
  <c r="L11" i="11"/>
  <c r="L12" i="11"/>
  <c r="L13" i="11"/>
  <c r="L15" i="11"/>
  <c r="L16" i="11"/>
  <c r="L21" i="11"/>
  <c r="L22" i="11"/>
  <c r="L23" i="11"/>
  <c r="L24" i="11"/>
  <c r="L25" i="11"/>
  <c r="L26" i="11"/>
  <c r="L27" i="11"/>
  <c r="L28" i="11"/>
  <c r="L29" i="11"/>
  <c r="L30" i="11"/>
  <c r="L31" i="11"/>
  <c r="L32" i="11"/>
  <c r="L33" i="11"/>
  <c r="L34" i="11"/>
  <c r="L35" i="11"/>
  <c r="L36" i="11"/>
  <c r="L37" i="11"/>
  <c r="L38" i="11"/>
  <c r="L40" i="11"/>
  <c r="L41" i="11"/>
  <c r="L42" i="11"/>
  <c r="L43" i="11"/>
  <c r="L44" i="11"/>
  <c r="L46" i="11"/>
  <c r="L47" i="11"/>
  <c r="L48" i="11"/>
  <c r="L49" i="11"/>
  <c r="L50" i="11"/>
  <c r="L51" i="11"/>
  <c r="L52" i="11"/>
  <c r="L55" i="11"/>
  <c r="L56" i="11"/>
  <c r="L58" i="11"/>
  <c r="L59" i="11"/>
  <c r="L60" i="11"/>
  <c r="L63" i="11"/>
  <c r="L66" i="11"/>
  <c r="L68" i="11"/>
  <c r="L69" i="11"/>
  <c r="L71" i="11"/>
  <c r="L72" i="11"/>
  <c r="L74" i="11"/>
  <c r="L76" i="11"/>
  <c r="L77" i="11"/>
  <c r="L78" i="11"/>
  <c r="L79" i="11"/>
  <c r="L80" i="11"/>
  <c r="L81" i="11"/>
  <c r="L82" i="11"/>
  <c r="L83" i="11"/>
  <c r="L84" i="11"/>
  <c r="L10" i="11"/>
  <c r="L48" i="18"/>
  <c r="N13" i="18"/>
  <c r="N14" i="18"/>
  <c r="N18" i="18"/>
  <c r="N20" i="18"/>
  <c r="N24" i="18"/>
  <c r="N26" i="18"/>
  <c r="N27" i="18"/>
  <c r="N31" i="18"/>
  <c r="N32" i="18"/>
  <c r="N33" i="18"/>
  <c r="N42" i="18"/>
  <c r="N47" i="18"/>
  <c r="N50" i="18"/>
  <c r="N54" i="18"/>
  <c r="N57" i="18"/>
  <c r="N58" i="18"/>
  <c r="N59" i="18"/>
  <c r="N60" i="18"/>
  <c r="N64" i="18"/>
  <c r="N68" i="18"/>
  <c r="N69" i="18"/>
  <c r="N73" i="18"/>
  <c r="N108" i="18"/>
  <c r="N126" i="18"/>
  <c r="N10" i="18"/>
  <c r="J50" i="20"/>
  <c r="L50" i="20"/>
  <c r="J51" i="20"/>
  <c r="L51" i="20"/>
  <c r="J15" i="19"/>
  <c r="H15" i="19"/>
  <c r="K11" i="10"/>
  <c r="K12" i="10"/>
  <c r="K13" i="10"/>
  <c r="H11" i="10"/>
  <c r="H12" i="10"/>
  <c r="H13" i="10"/>
  <c r="J20" i="7"/>
  <c r="J21" i="7"/>
  <c r="H20" i="7"/>
  <c r="H21" i="7"/>
  <c r="L16" i="20"/>
  <c r="J16" i="20"/>
  <c r="L38" i="18"/>
  <c r="L126" i="18"/>
  <c r="L123" i="18"/>
  <c r="L119" i="18"/>
  <c r="L113" i="18"/>
  <c r="L102" i="18"/>
  <c r="L97" i="18"/>
  <c r="L91" i="18"/>
  <c r="L87" i="18"/>
  <c r="L75" i="18"/>
  <c r="L55" i="18"/>
  <c r="L53" i="18"/>
  <c r="L51" i="18"/>
  <c r="L23" i="18"/>
  <c r="L17" i="18"/>
  <c r="J23" i="18"/>
  <c r="J38" i="18"/>
  <c r="J48" i="18"/>
  <c r="J102" i="18"/>
  <c r="J126" i="18"/>
  <c r="J123" i="18"/>
  <c r="J119" i="18"/>
  <c r="J113" i="18"/>
  <c r="J97" i="18"/>
  <c r="J91" i="18"/>
  <c r="J87" i="18"/>
  <c r="J75" i="18"/>
  <c r="J55" i="18"/>
  <c r="J53" i="18"/>
  <c r="J51" i="18"/>
  <c r="J17" i="18"/>
  <c r="H12" i="11"/>
  <c r="J12" i="11"/>
  <c r="H14" i="11"/>
  <c r="J14" i="11"/>
  <c r="H15" i="11"/>
  <c r="J15" i="11"/>
  <c r="H16" i="11"/>
  <c r="J16" i="11"/>
  <c r="H17" i="11"/>
  <c r="J17" i="11"/>
  <c r="H18" i="11"/>
  <c r="J18" i="11"/>
  <c r="H21" i="11"/>
  <c r="J21" i="11"/>
  <c r="H22" i="11"/>
  <c r="J22" i="11"/>
  <c r="H23" i="11"/>
  <c r="J23" i="11"/>
  <c r="H24" i="11"/>
  <c r="J24" i="11"/>
  <c r="H25" i="11"/>
  <c r="J25" i="11"/>
  <c r="H26" i="11"/>
  <c r="J26" i="11"/>
  <c r="H27" i="11"/>
  <c r="J27" i="11"/>
  <c r="H28" i="11"/>
  <c r="J28" i="11"/>
  <c r="H29" i="11"/>
  <c r="J29" i="11"/>
  <c r="H30" i="11"/>
  <c r="J30" i="11"/>
  <c r="H31" i="11"/>
  <c r="J31" i="11"/>
  <c r="H32" i="11"/>
  <c r="J32" i="11"/>
  <c r="H33" i="11"/>
  <c r="J33" i="11"/>
  <c r="H34" i="11"/>
  <c r="J34" i="11"/>
  <c r="H35" i="11"/>
  <c r="J35" i="11"/>
  <c r="H36" i="11"/>
  <c r="J36" i="11"/>
  <c r="H37" i="11"/>
  <c r="J37" i="11"/>
  <c r="H38" i="11"/>
  <c r="J38" i="11"/>
  <c r="H40" i="11"/>
  <c r="J40" i="11"/>
  <c r="H41" i="11"/>
  <c r="J41" i="11"/>
  <c r="H42" i="11"/>
  <c r="J42" i="11"/>
  <c r="H43" i="11"/>
  <c r="J43" i="11"/>
  <c r="H44" i="11"/>
  <c r="J44" i="11"/>
  <c r="H45" i="11"/>
  <c r="J45" i="11"/>
  <c r="H46" i="11"/>
  <c r="J46" i="11"/>
  <c r="H47" i="11"/>
  <c r="J47" i="11"/>
  <c r="H48" i="11"/>
  <c r="J48" i="11"/>
  <c r="H49" i="11"/>
  <c r="J49" i="11"/>
  <c r="H50" i="11"/>
  <c r="J50" i="11"/>
  <c r="H51" i="11"/>
  <c r="J51" i="11"/>
  <c r="H52" i="11"/>
  <c r="J52" i="11"/>
  <c r="H53" i="11"/>
  <c r="J53" i="11"/>
  <c r="H55" i="11"/>
  <c r="J55" i="11"/>
  <c r="H56" i="11"/>
  <c r="J56" i="11"/>
  <c r="H57" i="11"/>
  <c r="J57" i="11"/>
  <c r="H58" i="11"/>
  <c r="J58" i="11"/>
  <c r="H59" i="11"/>
  <c r="J59" i="11"/>
  <c r="H60" i="11"/>
  <c r="J60" i="11"/>
  <c r="H61" i="11"/>
  <c r="J61" i="11"/>
  <c r="H62" i="11"/>
  <c r="J62" i="11"/>
  <c r="H63" i="11"/>
  <c r="J63" i="11"/>
  <c r="H64" i="11"/>
  <c r="J64" i="11"/>
  <c r="H65" i="11"/>
  <c r="J65" i="11"/>
  <c r="H66" i="11"/>
  <c r="J66" i="11"/>
  <c r="H67" i="11"/>
  <c r="J67" i="11"/>
  <c r="H68" i="11"/>
  <c r="J68" i="11"/>
  <c r="H69" i="11"/>
  <c r="J69" i="11"/>
  <c r="H70" i="11"/>
  <c r="J70" i="11"/>
  <c r="H71" i="11"/>
  <c r="J71" i="11"/>
  <c r="H72" i="11"/>
  <c r="J72" i="11"/>
  <c r="H73" i="11"/>
  <c r="J73" i="11"/>
  <c r="H74" i="11"/>
  <c r="J74" i="11"/>
  <c r="H75" i="11"/>
  <c r="J75" i="11"/>
  <c r="H76" i="11"/>
  <c r="J76" i="11"/>
  <c r="H77" i="11"/>
  <c r="J77" i="11"/>
  <c r="H78" i="11"/>
  <c r="J78" i="11"/>
  <c r="H79" i="11"/>
  <c r="J79" i="11"/>
  <c r="H80" i="11"/>
  <c r="J80" i="11"/>
  <c r="H81" i="11"/>
  <c r="J81" i="11"/>
  <c r="H82" i="11"/>
  <c r="J82" i="11"/>
  <c r="H83" i="11"/>
  <c r="J83" i="11"/>
  <c r="H84" i="11"/>
  <c r="J84" i="11"/>
  <c r="J11" i="13"/>
  <c r="J12" i="13"/>
  <c r="J13" i="13"/>
  <c r="J14" i="13"/>
  <c r="J15" i="13"/>
  <c r="J16" i="13"/>
  <c r="J17" i="13"/>
  <c r="J18" i="13"/>
  <c r="J19" i="13"/>
  <c r="J20" i="13"/>
  <c r="J21" i="13"/>
  <c r="J22" i="13"/>
  <c r="J23" i="13"/>
  <c r="J24" i="13"/>
  <c r="J25" i="13"/>
  <c r="J26" i="13"/>
  <c r="J27" i="13"/>
  <c r="J28" i="13"/>
  <c r="J29" i="13"/>
  <c r="J30" i="13"/>
  <c r="J31" i="13"/>
  <c r="J32" i="13"/>
  <c r="J33" i="13"/>
  <c r="J34" i="13"/>
  <c r="J35" i="13"/>
  <c r="J36" i="13"/>
  <c r="J37" i="13"/>
  <c r="J38" i="13"/>
  <c r="J39" i="13"/>
  <c r="J40" i="13"/>
  <c r="J41" i="13"/>
  <c r="J42" i="13"/>
  <c r="J43" i="13"/>
  <c r="J44" i="13"/>
  <c r="J45" i="13"/>
  <c r="J46" i="13"/>
  <c r="J47" i="13"/>
  <c r="J48" i="13"/>
  <c r="J49" i="13"/>
  <c r="J50" i="13"/>
  <c r="J51" i="13"/>
  <c r="J52" i="13"/>
  <c r="J53" i="13"/>
  <c r="J54" i="13"/>
  <c r="J55" i="13"/>
  <c r="J56" i="13"/>
  <c r="J57" i="13"/>
  <c r="J58" i="13"/>
  <c r="J59" i="13"/>
  <c r="J60" i="13"/>
  <c r="J61" i="13"/>
  <c r="J62" i="13"/>
  <c r="J63" i="13"/>
  <c r="J64" i="13"/>
  <c r="J65" i="13"/>
  <c r="J66" i="13"/>
  <c r="J67" i="13"/>
  <c r="J68" i="13"/>
  <c r="J69" i="13"/>
  <c r="J70" i="13"/>
  <c r="J71" i="13"/>
  <c r="J72" i="13"/>
  <c r="J73" i="13"/>
  <c r="J74" i="13"/>
  <c r="J75" i="13"/>
  <c r="J76" i="13"/>
  <c r="J77" i="13"/>
  <c r="J78" i="13"/>
  <c r="J79" i="13"/>
  <c r="J80" i="13"/>
  <c r="J81" i="13"/>
  <c r="J82" i="13"/>
  <c r="J83" i="13"/>
  <c r="J84" i="13"/>
  <c r="J85" i="13"/>
  <c r="J86" i="13"/>
  <c r="J87" i="13"/>
  <c r="J88" i="13"/>
  <c r="J89" i="13"/>
  <c r="J90" i="13"/>
  <c r="J91" i="13"/>
  <c r="J92" i="13"/>
  <c r="J93" i="13"/>
  <c r="J94" i="13"/>
  <c r="J95" i="13"/>
  <c r="J96" i="13"/>
  <c r="J97" i="13"/>
  <c r="J98" i="13"/>
  <c r="J99" i="13"/>
  <c r="J100" i="13"/>
  <c r="J101" i="13"/>
  <c r="J102" i="13"/>
  <c r="J103" i="13"/>
  <c r="J104" i="13"/>
  <c r="J105" i="13"/>
  <c r="J107" i="13"/>
  <c r="J109" i="13"/>
  <c r="J110" i="13"/>
  <c r="J111" i="13"/>
  <c r="J112" i="13"/>
  <c r="J113" i="13"/>
  <c r="J114" i="13"/>
  <c r="J115" i="13"/>
  <c r="J116" i="13"/>
  <c r="J117" i="13"/>
  <c r="J118" i="13"/>
  <c r="J119" i="13"/>
  <c r="J120" i="13"/>
  <c r="J121" i="13"/>
  <c r="J122" i="13"/>
  <c r="J123" i="13"/>
  <c r="J124" i="13"/>
  <c r="J125" i="13"/>
  <c r="J126" i="13"/>
  <c r="J127" i="13"/>
  <c r="J128" i="13"/>
  <c r="J129" i="13"/>
  <c r="J130" i="13"/>
  <c r="J131"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117" i="13"/>
  <c r="H118" i="13"/>
  <c r="H119" i="13"/>
  <c r="H120" i="13"/>
  <c r="H121" i="13"/>
  <c r="H122" i="13"/>
  <c r="H123" i="13"/>
  <c r="H124" i="13"/>
  <c r="H125" i="13"/>
  <c r="H126" i="13"/>
  <c r="H127" i="13"/>
  <c r="H128" i="13"/>
  <c r="H129" i="13"/>
  <c r="H130" i="13"/>
  <c r="H131" i="13"/>
  <c r="J87" i="8"/>
  <c r="J65" i="8"/>
  <c r="H59" i="8"/>
  <c r="H65" i="8"/>
  <c r="H87" i="8"/>
  <c r="H90" i="8"/>
  <c r="J90" i="8" s="1"/>
  <c r="H88" i="8"/>
  <c r="J88" i="8" s="1"/>
  <c r="H86" i="8"/>
  <c r="J86" i="8" s="1"/>
  <c r="H84" i="8"/>
  <c r="J84" i="8" s="1"/>
  <c r="H76" i="8"/>
  <c r="J76" i="8" s="1"/>
  <c r="H74" i="8"/>
  <c r="J74" i="8" s="1"/>
  <c r="H50" i="8"/>
  <c r="J50" i="8" s="1"/>
  <c r="H46" i="8"/>
  <c r="J46" i="8" s="1"/>
  <c r="H24" i="8"/>
  <c r="J24" i="8" s="1"/>
  <c r="H14" i="8"/>
  <c r="J14" i="8" s="1"/>
  <c r="H35" i="5"/>
  <c r="H38" i="5"/>
  <c r="H32" i="5"/>
  <c r="H26" i="5"/>
  <c r="H25" i="5"/>
  <c r="H15" i="5"/>
  <c r="H45" i="5"/>
  <c r="H46" i="5"/>
  <c r="H47" i="5"/>
  <c r="H48" i="5"/>
  <c r="H49" i="5"/>
  <c r="H50" i="5"/>
  <c r="H51" i="5"/>
  <c r="H52" i="5"/>
  <c r="H53" i="5"/>
  <c r="H54" i="5"/>
  <c r="H55" i="5"/>
  <c r="H56" i="5"/>
  <c r="H57" i="5"/>
  <c r="H58" i="5"/>
  <c r="H59" i="5"/>
  <c r="H60" i="5"/>
  <c r="H61" i="5"/>
  <c r="H62" i="5"/>
  <c r="H42" i="5"/>
  <c r="J36" i="20"/>
  <c r="L36" i="20"/>
  <c r="J37" i="20"/>
  <c r="L37" i="20"/>
  <c r="J38" i="20"/>
  <c r="L38" i="20"/>
  <c r="J39" i="20"/>
  <c r="L39" i="20"/>
  <c r="J40" i="20"/>
  <c r="L40" i="20"/>
  <c r="J41" i="20"/>
  <c r="L41" i="20"/>
  <c r="J42" i="20"/>
  <c r="L42" i="20"/>
  <c r="J43" i="20"/>
  <c r="L43" i="20"/>
  <c r="J44" i="20"/>
  <c r="L44" i="20"/>
  <c r="J45" i="20"/>
  <c r="L45" i="20"/>
  <c r="J46" i="20"/>
  <c r="L46" i="20"/>
  <c r="J47" i="20"/>
  <c r="L47" i="20"/>
  <c r="J48" i="20"/>
  <c r="L48" i="20"/>
  <c r="J35" i="20"/>
  <c r="L35" i="20"/>
  <c r="J31" i="20"/>
  <c r="L31" i="20"/>
  <c r="J32" i="20"/>
  <c r="L32" i="20"/>
  <c r="J33" i="20"/>
  <c r="L33" i="20"/>
  <c r="J34" i="20"/>
  <c r="L34" i="20"/>
  <c r="J29" i="20"/>
  <c r="L29" i="20"/>
  <c r="J30" i="20"/>
  <c r="L30" i="20"/>
  <c r="J104" i="18"/>
  <c r="J11" i="21"/>
  <c r="L11" i="21"/>
  <c r="J11" i="20"/>
  <c r="L11" i="20"/>
  <c r="J12" i="20"/>
  <c r="L12" i="20"/>
  <c r="J13" i="20"/>
  <c r="L13" i="20"/>
  <c r="J14" i="20"/>
  <c r="L14" i="20"/>
  <c r="J15" i="20"/>
  <c r="L15" i="20"/>
  <c r="J17" i="20"/>
  <c r="L17" i="20"/>
  <c r="J18" i="20"/>
  <c r="L18" i="20"/>
  <c r="J19" i="20"/>
  <c r="L19" i="20"/>
  <c r="J20" i="20"/>
  <c r="L20" i="20"/>
  <c r="J21" i="20"/>
  <c r="L21" i="20"/>
  <c r="J22" i="20"/>
  <c r="L22" i="20"/>
  <c r="J23" i="20"/>
  <c r="L23" i="20"/>
  <c r="L24" i="20"/>
  <c r="J25" i="20"/>
  <c r="L25" i="20"/>
  <c r="J26" i="20"/>
  <c r="L26" i="20"/>
  <c r="J27" i="20"/>
  <c r="L27" i="20"/>
  <c r="J28" i="20"/>
  <c r="L28" i="20"/>
  <c r="J110" i="18"/>
  <c r="J10" i="21"/>
  <c r="L10" i="20"/>
  <c r="J10" i="20"/>
  <c r="H16" i="19"/>
  <c r="J16" i="19"/>
  <c r="H17" i="19"/>
  <c r="J17" i="19"/>
  <c r="H18" i="19"/>
  <c r="J18" i="19"/>
  <c r="H13" i="19"/>
  <c r="J127" i="18"/>
  <c r="L127" i="18"/>
  <c r="J125" i="18"/>
  <c r="L125" i="18"/>
  <c r="J116" i="18"/>
  <c r="L116" i="18"/>
  <c r="J117" i="18"/>
  <c r="L117" i="18"/>
  <c r="J118" i="18"/>
  <c r="L118" i="18"/>
  <c r="J120" i="18"/>
  <c r="L120" i="18"/>
  <c r="J121" i="18"/>
  <c r="L121" i="18"/>
  <c r="J122" i="18"/>
  <c r="L122" i="18"/>
  <c r="J124" i="18"/>
  <c r="L124" i="18"/>
  <c r="J115" i="18"/>
  <c r="L115" i="18"/>
  <c r="J114" i="18"/>
  <c r="L114" i="18"/>
  <c r="J24" i="18"/>
  <c r="J101" i="18"/>
  <c r="L101" i="18"/>
  <c r="J103" i="18"/>
  <c r="L103" i="18"/>
  <c r="L104" i="18"/>
  <c r="J105" i="18"/>
  <c r="L105" i="18"/>
  <c r="J107" i="18"/>
  <c r="L107" i="18"/>
  <c r="J108" i="18"/>
  <c r="L108" i="18"/>
  <c r="J109" i="18"/>
  <c r="L109" i="18"/>
  <c r="L110" i="18"/>
  <c r="J111" i="18"/>
  <c r="L111" i="18"/>
  <c r="J112" i="18"/>
  <c r="L112" i="18"/>
  <c r="J100" i="18"/>
  <c r="L100" i="18"/>
  <c r="J99" i="18"/>
  <c r="L99" i="18"/>
  <c r="J14" i="19"/>
  <c r="H14" i="19"/>
  <c r="J98" i="18"/>
  <c r="L98" i="18"/>
  <c r="J96" i="18"/>
  <c r="L96" i="18"/>
  <c r="J89" i="18"/>
  <c r="L89" i="18"/>
  <c r="J90" i="18"/>
  <c r="L90" i="18"/>
  <c r="J92" i="18"/>
  <c r="L92" i="18"/>
  <c r="J93" i="18"/>
  <c r="L93" i="18"/>
  <c r="J94" i="18"/>
  <c r="L94" i="18"/>
  <c r="J95" i="18"/>
  <c r="L95" i="18"/>
  <c r="J84" i="18"/>
  <c r="L84" i="18"/>
  <c r="J85" i="18"/>
  <c r="L85" i="18"/>
  <c r="J88" i="18"/>
  <c r="L88" i="18"/>
  <c r="J73" i="18"/>
  <c r="J74" i="18"/>
  <c r="L74" i="18"/>
  <c r="J76" i="18"/>
  <c r="L76" i="18"/>
  <c r="J77" i="18"/>
  <c r="L77" i="18"/>
  <c r="J78" i="18"/>
  <c r="L78" i="18"/>
  <c r="J79" i="18"/>
  <c r="J80" i="18"/>
  <c r="L80" i="18"/>
  <c r="J81" i="18"/>
  <c r="L81" i="18"/>
  <c r="J82" i="18"/>
  <c r="L82" i="18"/>
  <c r="J66" i="18"/>
  <c r="L66" i="18"/>
  <c r="J68" i="18"/>
  <c r="L68" i="18"/>
  <c r="J69" i="18"/>
  <c r="L69" i="18"/>
  <c r="J70" i="18"/>
  <c r="L70" i="18"/>
  <c r="J71" i="18"/>
  <c r="L71" i="18"/>
  <c r="L73" i="18"/>
  <c r="H11" i="19"/>
  <c r="J60" i="18"/>
  <c r="L60" i="18"/>
  <c r="J61" i="18"/>
  <c r="L61" i="18"/>
  <c r="J62" i="18"/>
  <c r="L62" i="18"/>
  <c r="J63" i="18"/>
  <c r="L63" i="18"/>
  <c r="J64" i="18"/>
  <c r="L64" i="18"/>
  <c r="J59" i="18"/>
  <c r="L59" i="18"/>
  <c r="J58" i="18"/>
  <c r="L58" i="18"/>
  <c r="J57" i="18"/>
  <c r="L57" i="18"/>
  <c r="J56" i="18"/>
  <c r="L56" i="18"/>
  <c r="N56" i="18" s="1"/>
  <c r="J54" i="18"/>
  <c r="L54" i="18"/>
  <c r="J10" i="14"/>
  <c r="J45" i="18"/>
  <c r="J10" i="19"/>
  <c r="H10" i="19"/>
  <c r="L13" i="18"/>
  <c r="J25" i="18"/>
  <c r="L25" i="18"/>
  <c r="J26" i="18"/>
  <c r="L26" i="18"/>
  <c r="J27" i="18"/>
  <c r="L27" i="18"/>
  <c r="J28" i="18"/>
  <c r="L28" i="18"/>
  <c r="J29" i="18"/>
  <c r="L29" i="18"/>
  <c r="J30" i="18"/>
  <c r="L30" i="18"/>
  <c r="J31" i="18"/>
  <c r="L31" i="18"/>
  <c r="J32" i="18"/>
  <c r="L32" i="18"/>
  <c r="J33" i="18"/>
  <c r="L33" i="18"/>
  <c r="J34" i="18"/>
  <c r="L34" i="18"/>
  <c r="J35" i="18"/>
  <c r="L35" i="18"/>
  <c r="J36" i="18"/>
  <c r="L36" i="18"/>
  <c r="J37" i="18"/>
  <c r="L37" i="18"/>
  <c r="J39" i="18"/>
  <c r="L39" i="18"/>
  <c r="J41" i="18"/>
  <c r="L41" i="18"/>
  <c r="J42" i="18"/>
  <c r="L42" i="18"/>
  <c r="J43" i="18"/>
  <c r="L43" i="18"/>
  <c r="J44" i="18"/>
  <c r="L44" i="18"/>
  <c r="L45" i="18"/>
  <c r="J46" i="18"/>
  <c r="L46" i="18"/>
  <c r="J47" i="18"/>
  <c r="L47" i="18"/>
  <c r="J49" i="18"/>
  <c r="L49" i="18"/>
  <c r="J50" i="18"/>
  <c r="L50" i="18"/>
  <c r="J52" i="18"/>
  <c r="L52" i="18"/>
  <c r="J18" i="18"/>
  <c r="L18" i="18"/>
  <c r="J19" i="18"/>
  <c r="L19" i="18"/>
  <c r="J20" i="18"/>
  <c r="L20" i="18"/>
  <c r="J21" i="18"/>
  <c r="L21" i="18"/>
  <c r="J22" i="18"/>
  <c r="L22" i="18"/>
  <c r="L24" i="18"/>
  <c r="J16" i="18"/>
  <c r="L16" i="18"/>
  <c r="J15" i="18"/>
  <c r="L15" i="18"/>
  <c r="J13" i="18"/>
  <c r="J14" i="18"/>
  <c r="L14" i="18"/>
  <c r="J12" i="18"/>
  <c r="L12" i="18"/>
  <c r="L10" i="18"/>
  <c r="J10" i="18"/>
  <c r="G157" i="13"/>
  <c r="J10" i="11"/>
  <c r="H10" i="11"/>
  <c r="H10" i="14"/>
  <c r="K10" i="10"/>
  <c r="H10" i="10"/>
  <c r="J24" i="7"/>
  <c r="H24" i="7"/>
  <c r="J23" i="7"/>
  <c r="H23" i="7"/>
  <c r="J22" i="7"/>
  <c r="H22" i="7"/>
  <c r="J19" i="7"/>
  <c r="H19" i="7"/>
  <c r="J18" i="7"/>
  <c r="H18" i="7"/>
  <c r="J17" i="7"/>
  <c r="H17" i="7"/>
  <c r="J16" i="7"/>
  <c r="H16" i="7"/>
  <c r="J15" i="7"/>
  <c r="H15" i="7"/>
  <c r="J14" i="7"/>
  <c r="H14" i="7"/>
  <c r="J13" i="7"/>
  <c r="H13" i="7"/>
  <c r="J12" i="7"/>
  <c r="H12" i="7"/>
  <c r="J11" i="7"/>
  <c r="H11" i="7"/>
  <c r="J10" i="13"/>
  <c r="H10" i="13"/>
  <c r="J89" i="8"/>
  <c r="H89" i="8"/>
  <c r="J85" i="8"/>
  <c r="H85" i="8"/>
  <c r="J83" i="8"/>
  <c r="H83" i="8"/>
  <c r="J82" i="8"/>
  <c r="H82" i="8"/>
  <c r="J81" i="8"/>
  <c r="H81" i="8"/>
  <c r="J80" i="8"/>
  <c r="H80" i="8"/>
  <c r="J79" i="8"/>
  <c r="H79" i="8"/>
  <c r="J78" i="8"/>
  <c r="H78" i="8"/>
  <c r="J77" i="8"/>
  <c r="H77" i="8"/>
  <c r="J75" i="8"/>
  <c r="H75" i="8"/>
  <c r="J73" i="8"/>
  <c r="H73" i="8"/>
  <c r="J72" i="8"/>
  <c r="H72" i="8"/>
  <c r="J71" i="8"/>
  <c r="H71" i="8"/>
  <c r="J70" i="8"/>
  <c r="H70" i="8"/>
  <c r="J69" i="8"/>
  <c r="H69" i="8"/>
  <c r="J68" i="8"/>
  <c r="H68" i="8"/>
  <c r="J67" i="8"/>
  <c r="H67" i="8"/>
  <c r="J66" i="8"/>
  <c r="H66" i="8"/>
  <c r="J64" i="8"/>
  <c r="H64" i="8"/>
  <c r="J63" i="8"/>
  <c r="H63" i="8"/>
  <c r="J62" i="8"/>
  <c r="H62" i="8"/>
  <c r="J61" i="8"/>
  <c r="H61" i="8"/>
  <c r="J60" i="8"/>
  <c r="H60" i="8"/>
  <c r="J59" i="8"/>
  <c r="J58" i="8"/>
  <c r="H58" i="8"/>
  <c r="J57" i="8"/>
  <c r="H57" i="8"/>
  <c r="J56" i="8"/>
  <c r="H56" i="8"/>
  <c r="J55" i="8"/>
  <c r="H55" i="8"/>
  <c r="J54" i="8"/>
  <c r="H54" i="8"/>
  <c r="J53" i="8"/>
  <c r="H53" i="8"/>
  <c r="J52" i="8"/>
  <c r="J51" i="8"/>
  <c r="H51" i="8"/>
  <c r="J49" i="8"/>
  <c r="H49" i="8"/>
  <c r="J48" i="8"/>
  <c r="H48" i="8"/>
  <c r="J47" i="8"/>
  <c r="H47" i="8"/>
  <c r="J45" i="8"/>
  <c r="H45" i="8"/>
  <c r="J44" i="8"/>
  <c r="H44" i="8"/>
  <c r="J43" i="8"/>
  <c r="H43" i="8"/>
  <c r="J42" i="8"/>
  <c r="H42" i="8"/>
  <c r="J41" i="8"/>
  <c r="H41" i="8"/>
  <c r="J40" i="8"/>
  <c r="H40" i="8"/>
  <c r="J39" i="8"/>
  <c r="H39" i="8"/>
  <c r="J38" i="8"/>
  <c r="H38" i="8"/>
  <c r="J37" i="8"/>
  <c r="H37" i="8"/>
  <c r="J36" i="8"/>
  <c r="H36" i="8"/>
  <c r="J35" i="8"/>
  <c r="H35" i="8"/>
  <c r="J34" i="8"/>
  <c r="H34" i="8"/>
  <c r="J33" i="8"/>
  <c r="H33" i="8"/>
  <c r="J32" i="8"/>
  <c r="H32" i="8"/>
  <c r="J31" i="8"/>
  <c r="H31" i="8"/>
  <c r="J30" i="8"/>
  <c r="H30" i="8"/>
  <c r="J29" i="8"/>
  <c r="H29" i="8"/>
  <c r="J28" i="8"/>
  <c r="H28" i="8"/>
  <c r="J27" i="8"/>
  <c r="H27" i="8"/>
  <c r="J26" i="8"/>
  <c r="H26" i="8"/>
  <c r="J25" i="8"/>
  <c r="H25" i="8"/>
  <c r="J23" i="8"/>
  <c r="H23" i="8"/>
  <c r="J22" i="8"/>
  <c r="H22" i="8"/>
  <c r="J21" i="8"/>
  <c r="H21" i="8"/>
  <c r="J20" i="8"/>
  <c r="H20" i="8"/>
  <c r="J19" i="8"/>
  <c r="H19" i="8"/>
  <c r="J18" i="8"/>
  <c r="H18" i="8"/>
  <c r="J17" i="8"/>
  <c r="H17" i="8"/>
  <c r="J16" i="8"/>
  <c r="H16" i="8"/>
  <c r="J15" i="8"/>
  <c r="H15" i="8"/>
  <c r="J13" i="8"/>
  <c r="H13" i="8"/>
  <c r="J12" i="8"/>
  <c r="H12" i="8"/>
  <c r="J11" i="8"/>
  <c r="H11" i="8"/>
  <c r="H10" i="8"/>
  <c r="J10" i="8" s="1"/>
  <c r="H44" i="5"/>
  <c r="H43" i="5"/>
  <c r="H41" i="5"/>
  <c r="H40" i="5"/>
  <c r="H39" i="5"/>
  <c r="H37" i="5"/>
  <c r="H36" i="5"/>
  <c r="H34" i="5"/>
  <c r="H33" i="5"/>
  <c r="H31" i="5"/>
  <c r="H30" i="5"/>
  <c r="H29" i="5"/>
  <c r="H28" i="5"/>
  <c r="H27" i="5"/>
  <c r="H24" i="5"/>
  <c r="H23" i="5"/>
  <c r="H22" i="5"/>
  <c r="H21" i="5"/>
  <c r="H20" i="5"/>
  <c r="H19" i="5"/>
  <c r="H18" i="5"/>
  <c r="H17" i="5"/>
  <c r="H16" i="5"/>
  <c r="H14" i="5"/>
  <c r="H13" i="5"/>
  <c r="H10" i="5"/>
  <c r="L10" i="21"/>
  <c r="J11" i="19"/>
  <c r="J13" i="19"/>
</calcChain>
</file>

<file path=xl/sharedStrings.xml><?xml version="1.0" encoding="utf-8"?>
<sst xmlns="http://schemas.openxmlformats.org/spreadsheetml/2006/main" count="6292" uniqueCount="4250">
  <si>
    <t>Instituição/Empresa</t>
  </si>
  <si>
    <t>Objeto</t>
  </si>
  <si>
    <t>Data fim</t>
  </si>
  <si>
    <t>MROSC - MARCO REGULATÓRIO DAS ORGANIZAÇÕES DA SOCIEDADE CIVIL</t>
  </si>
  <si>
    <t>Lei nº 13.019/2014, regulamentado pelo Decreto nº 37.847/2016</t>
  </si>
  <si>
    <t>GOVERNO DO DISTRITO FEDERAL</t>
  </si>
  <si>
    <t>Secretaria de Estado de Cultura</t>
  </si>
  <si>
    <t>Subsecretaria da Unidade de Administração Geral</t>
  </si>
  <si>
    <t>Diretoria de Gestão de Convênios e Contratos</t>
  </si>
  <si>
    <t>Nº do Contrato</t>
  </si>
  <si>
    <t>Gestor designado</t>
  </si>
  <si>
    <t>Situação</t>
  </si>
  <si>
    <t>Providências</t>
  </si>
  <si>
    <t>Nº</t>
  </si>
  <si>
    <t xml:space="preserve">Nº  processo contratação </t>
  </si>
  <si>
    <t>ACESSO - ASSOCIAÇÃO CULTURAL DE ESTUDOS SOCIAIS E SUSTENTABILIDADE ORGANIZADA</t>
  </si>
  <si>
    <t>ASSOCIAÇÃO CULTURAL NAMASTÊ</t>
  </si>
  <si>
    <t>INSTITUTO ROSA DOS VENTOS DE ARTE, CULTURA E CIDADANIA</t>
  </si>
  <si>
    <t>CENTRO CULTURAL FERROCK</t>
  </si>
  <si>
    <t>ORGANIZAÇÃO NÃO GOVERNAMENTAL PORÃO DO ROCK</t>
  </si>
  <si>
    <t>ASCOM – ASSOCIAÇÃO COMUNITÁRIA DE SÃO SEBASTIÃO</t>
  </si>
  <si>
    <t>ASSOCIAÇÃO CARNAVALESCA BLOCO AFRO OBARÁ</t>
  </si>
  <si>
    <t>Nº 01/2017</t>
  </si>
  <si>
    <t>Organização da Sociedade Civil - MEMORIAL JK</t>
  </si>
  <si>
    <t>Manutenção MJK</t>
  </si>
  <si>
    <t>Maria de Fátima Alcivan</t>
  </si>
  <si>
    <t>nº 02/2017</t>
  </si>
  <si>
    <t>Apoiar a realização do projeto “TENHO MAIS DISCOS QUE AMIGOS”</t>
  </si>
  <si>
    <t>150.000.307/2017</t>
  </si>
  <si>
    <t>nº 03/2017</t>
  </si>
  <si>
    <t>GRUPO VIA SACRA  AO VIVO</t>
  </si>
  <si>
    <t>150.000489/2017</t>
  </si>
  <si>
    <t>Apoiar a realização do projeto "SEMANA SANTA EM PLANALTINA/DF"</t>
  </si>
  <si>
    <t>nº 04/2017</t>
  </si>
  <si>
    <t>ASSOCIAÇÃO TRAÇOS DE COMUNIÇÃO E CULTURA</t>
  </si>
  <si>
    <t>150.000842/2017</t>
  </si>
  <si>
    <t>Apoiar a realização do projeto "OCUPAÇÃO CULTURAL DE ESPAÇOS PÚBLICOS"</t>
  </si>
  <si>
    <t>nº 05/2017</t>
  </si>
  <si>
    <t>150.001019/2017</t>
  </si>
  <si>
    <t>INSTITUTO CULTURAL BLACK SPIN BREAKERS</t>
  </si>
  <si>
    <t>Apoiar a realização do projeto "PERIFERIA 360°-OFICINAS"</t>
  </si>
  <si>
    <t>Barbara Angélica de Jesus Barbosa</t>
  </si>
  <si>
    <t>nº 06/2017</t>
  </si>
  <si>
    <t>ASSOCIAÇÃO DPS ARTISTAS DE SOBRADINHO E ENTORNO</t>
  </si>
  <si>
    <t>150.000826/2017</t>
  </si>
  <si>
    <t>Apoiar a realização do projeto "ARTE NA PRAÇA"</t>
  </si>
  <si>
    <t>nº 07/2017</t>
  </si>
  <si>
    <t>Apoiar a realização do projeto "EDUCARTE RODA DE CULTURA E CIDADANIA</t>
  </si>
  <si>
    <t>150.001127/2017</t>
  </si>
  <si>
    <t>Cintia Cristina</t>
  </si>
  <si>
    <t>nº 08/2017</t>
  </si>
  <si>
    <t>150.001653/2017</t>
  </si>
  <si>
    <t>CLUBE DO CHORO DE BRASÍLIA</t>
  </si>
  <si>
    <t>Apoiar a realização do projeto "MÚSICA NA ESCOLA"</t>
  </si>
  <si>
    <t>Marina Lucena Branco Claudice Alves Santos Rita Claudia de Oliveira Amarildo Vieira da Silva</t>
  </si>
  <si>
    <t>nº 09/2017</t>
  </si>
  <si>
    <t>CENTRO CULTURAL E SOCIAL GRITO DE LIBERDADE</t>
  </si>
  <si>
    <t>Apoiar a realização do projeto "QUILOMBOS DA LIBERDADE"</t>
  </si>
  <si>
    <t>150.001631/2017</t>
  </si>
  <si>
    <t>Joceline Gomes da Silva</t>
  </si>
  <si>
    <t>nº 10/2017</t>
  </si>
  <si>
    <t>PALCO COMPARSARIA PRIMEIRA DE TALENTOS</t>
  </si>
  <si>
    <t>Apoiar o projeto “9ª PARADA LGBTS – GAMA – DF”</t>
  </si>
  <si>
    <t>150.001632/2017</t>
  </si>
  <si>
    <t>Silvia Letícia de Souza</t>
  </si>
  <si>
    <t>nº 11/2017</t>
  </si>
  <si>
    <t>Apoiar o projeto “13ª AÇÃO LÉSBICA DO DF E ENTORNO”</t>
  </si>
  <si>
    <t>150.001669/2017</t>
  </si>
  <si>
    <t xml:space="preserve">Caio Lobato de Souza Thiago Henrique de Oliveira </t>
  </si>
  <si>
    <t>nº 12/2017</t>
  </si>
  <si>
    <t>AAMA – ASSOCIAÇÃO ARTÍSTICA MAPATI</t>
  </si>
  <si>
    <t>150.001.738/2017</t>
  </si>
  <si>
    <t>Mateus Vieira Faria</t>
  </si>
  <si>
    <t>nº 13/2017</t>
  </si>
  <si>
    <t xml:space="preserve">CLUBE DO VIOLEIRO CAIPIRA </t>
  </si>
  <si>
    <t>Apoiar o projeto "Encontro dos Violeiros de Ceilândia"</t>
  </si>
  <si>
    <t>150.001640/2017</t>
  </si>
  <si>
    <t>Carlos Laerth           Cleverton de Jesus Francisco de Assis</t>
  </si>
  <si>
    <t>nº 14/2017</t>
  </si>
  <si>
    <t>ACESSO ASSOCIAÇÃO CULTURAL DE ESTUDOS</t>
  </si>
  <si>
    <t>150.001802/2017</t>
  </si>
  <si>
    <t>Apoiar projeto "Aviva Hip Hop"</t>
  </si>
  <si>
    <t>nº 15/2017</t>
  </si>
  <si>
    <t>ASSOCIAÇÃO AMIGOS DAS HISTÓRIAS - AAH</t>
  </si>
  <si>
    <t>Apoiar projeto "Caravana de Histórias 2017"</t>
  </si>
  <si>
    <t>150.001982/2017</t>
  </si>
  <si>
    <t xml:space="preserve">Katharina de Lourdes </t>
  </si>
  <si>
    <t>nº 16/2017</t>
  </si>
  <si>
    <t>INSTITUTO ACESSO DE PROMOÇÃO CULTURAL, ESPORTIVA E SOCIAL DE SÃO SEBASTIÃO /DF</t>
  </si>
  <si>
    <t>150.001969/2017</t>
  </si>
  <si>
    <t>Apoiar a realização do projeto “INSTITUTO ACESSO – INTEGRAÇÃO CULTURAL ENTRE GERAÇÕES”</t>
  </si>
  <si>
    <t>150.001745/2017</t>
  </si>
  <si>
    <t>nº 17/2017</t>
  </si>
  <si>
    <t>INSTITUTO BÓGEA DE EDUCAÇÃO, ESPORTE E MÚSICA</t>
  </si>
  <si>
    <t>Apoiar a realização do projeto “CARNAVALESCA”,</t>
  </si>
  <si>
    <t>Luiz Eustáquio Braga</t>
  </si>
  <si>
    <t>nº 01/2017</t>
  </si>
  <si>
    <t>150.000161/2017</t>
  </si>
  <si>
    <t>Instituto Alvorada Brasil de Arte, Cultura, Comunicação e Cidadania</t>
  </si>
  <si>
    <t>Realização 50ª Edição do FBCB em 15 a 24/09/2017 e da 59ª Edição do FBCB em setembro/2018.</t>
  </si>
  <si>
    <t xml:space="preserve">GRUPO OLIMPO ORGANIZAÇÃO DE TÉCNICAS TEATRAIS </t>
  </si>
  <si>
    <t>Apoiar a realização do projeto Brasília Cênica</t>
  </si>
  <si>
    <t>150.001.683/2017</t>
  </si>
  <si>
    <t>NÚCLEO DE ARTE E CULTURA</t>
  </si>
  <si>
    <t xml:space="preserve">Apoiar a realização do Brasília Cênica </t>
  </si>
  <si>
    <t>150.001.686/2017</t>
  </si>
  <si>
    <t xml:space="preserve">Fernanda Cardoso        Lucas Magalhães Solimar  Alves                         Tiago Henrique </t>
  </si>
  <si>
    <t xml:space="preserve">AMMA - ASSOCIAÇÃO ART E CULTURA </t>
  </si>
  <si>
    <t>Apoiar realização do projeto "Profissão e Arte"</t>
  </si>
  <si>
    <t>150.001684/2017</t>
  </si>
  <si>
    <t>USINA CLUB</t>
  </si>
  <si>
    <t xml:space="preserve">Apoiar a realização Brasília Cênica - Usina de Arte </t>
  </si>
  <si>
    <t>NÚCLEO DE FORMAÇÃO POPULAR FAMILIA HIO HOP</t>
  </si>
  <si>
    <t>Ocupação de Espaço Cultural Moinho de Vento</t>
  </si>
  <si>
    <t xml:space="preserve">GRUPO TEATRAL MISTURA ÍNTIMA </t>
  </si>
  <si>
    <t>Espaço Cultural Bagagem</t>
  </si>
  <si>
    <t xml:space="preserve">INSTITUTO INVENÇÃO BRASILEIRA </t>
  </si>
  <si>
    <t>Ocupação Invenção Brasileira</t>
  </si>
  <si>
    <t>LTNET - BRASIL - ASSOCIAÇÃO IMAGINÁRIO CULTURAL</t>
  </si>
  <si>
    <t>Ocupação Imaginário Cultural</t>
  </si>
  <si>
    <t xml:space="preserve">INSTITUTO BEM CULTURAL </t>
  </si>
  <si>
    <t xml:space="preserve">Território Criativo </t>
  </si>
  <si>
    <t>DT LIMITE DO RELATÓRIO DE MONITORAMENTO</t>
  </si>
  <si>
    <t>DATA LIMITE DE ENVIO DA PREST DE CONTAS (90 dias prorr. por mais 30)</t>
  </si>
  <si>
    <t>RESPONSAVÉL PELO MONITORIAMENTO</t>
  </si>
  <si>
    <t>Apoiar o projeto “I'LL BE THERE 2017”</t>
  </si>
  <si>
    <t>150.001792/2017</t>
  </si>
  <si>
    <t>PC Aprovada em 01/11/2017</t>
  </si>
  <si>
    <t>Quarta Dimendão Festival de Música</t>
  </si>
  <si>
    <t>150.002294/2017</t>
  </si>
  <si>
    <t>Italo Jordã Lobo Fernanda Cardoso</t>
  </si>
  <si>
    <t>nº 18/2017</t>
  </si>
  <si>
    <t>nº 19/2017</t>
  </si>
  <si>
    <t>nº 20/2017</t>
  </si>
  <si>
    <t>nº 21/2017</t>
  </si>
  <si>
    <t>nº 22/2017</t>
  </si>
  <si>
    <t>nº 24/2017</t>
  </si>
  <si>
    <t>nº 25/2017</t>
  </si>
  <si>
    <t>nº 26/2017</t>
  </si>
  <si>
    <t>nº 27/2017</t>
  </si>
  <si>
    <t>nº 28/2017</t>
  </si>
  <si>
    <t>nº 29/2017</t>
  </si>
  <si>
    <t>nº 30/2017</t>
  </si>
  <si>
    <t>nº 31/2017</t>
  </si>
  <si>
    <t>nº 32/2017</t>
  </si>
  <si>
    <t>nº 33/2017</t>
  </si>
  <si>
    <t>nº 34/2017</t>
  </si>
  <si>
    <t>nª 23/2017</t>
  </si>
  <si>
    <t>nº 35/2017</t>
  </si>
  <si>
    <t>Apoiar a realização do projeto “FERROCK FESTIVAL – CALENDÁRIO CULTURAL 2017”</t>
  </si>
  <si>
    <t>150.002363/2017</t>
  </si>
  <si>
    <t xml:space="preserve">Tânia Candedo de Sousa Santos </t>
  </si>
  <si>
    <t>INSTITUTO BEM CULTURAL</t>
  </si>
  <si>
    <t>PROJETOS CULTURAIS T-BONE</t>
  </si>
  <si>
    <t>Apoiar a realização do projeto "37ª NOITE CULTURAL T-BONE"</t>
  </si>
  <si>
    <t>150.002405/2017</t>
  </si>
  <si>
    <t>Apoiar a realização do projeto "BRASIL DE TODOS OS CHOROS - ORIGENS SOTAQUES, ENCONTROS E CAMINHOS"</t>
  </si>
  <si>
    <t>150.002100/2017</t>
  </si>
  <si>
    <t>Waleska Faustino                      Cíntia Cristina</t>
  </si>
  <si>
    <t>ASSOCIAÇÃO CULTURAL E AMBIENTAL FAÍSCA</t>
  </si>
  <si>
    <t>Apoiar a realização do projeto "FESTIVAL TAGUATINGA DE CINEMA - 12ª Edição"</t>
  </si>
  <si>
    <t>150.001742/2017</t>
  </si>
  <si>
    <t>LTNET - BRASIL ASSOCIAÇÃO IMAGINARIO CULTURAL</t>
  </si>
  <si>
    <t>150.002343/2017</t>
  </si>
  <si>
    <t>Apoiar a realização do projeto "EIXO IMAGINÁRIO"</t>
  </si>
  <si>
    <t>ARTECEI PRODUÇÕES ARTÍSTICAS CULTURAIS</t>
  </si>
  <si>
    <t>Apoiar a realização do projeto "FEIRA CULTURAL DE CEILÂNDIA"</t>
  </si>
  <si>
    <t>150.002424/2017</t>
  </si>
  <si>
    <t xml:space="preserve">Tânia Candedo </t>
  </si>
  <si>
    <t>GRÊMIO RECREATIVO CARNAVALESCO UNIDOS DE VICENTE PIRES</t>
  </si>
  <si>
    <t>150.002433/2017</t>
  </si>
  <si>
    <t>Apoiar a realização do projeto "GRUVIPI CÍRCULO DO SAMBA 2017"</t>
  </si>
  <si>
    <t>Natália Silva Bastos</t>
  </si>
  <si>
    <t>INSTITUTO CANDANGO DE CULTURAS POPULARES</t>
  </si>
  <si>
    <t>Apoiar a realização do projeto "10 ANOS DE SAMBA"</t>
  </si>
  <si>
    <t>150.002400/2017</t>
  </si>
  <si>
    <t xml:space="preserve">ASSOCIAÇÃO CULTURA CANDANGA </t>
  </si>
  <si>
    <t>150.002470/2017</t>
  </si>
  <si>
    <t>Apoiar a realização do projeto "MOSTRA ZEZITO DE CIRCO"</t>
  </si>
  <si>
    <t>ASSOCIAÇÃO SOCIO-CULTURAL E DESPORTIVA ARTE DO SABER - ASDAS</t>
  </si>
  <si>
    <t>150.002459/2017</t>
  </si>
  <si>
    <t xml:space="preserve"> Apoiar a realização do projeto "ELEMENTO 05 - PROJETO VILA DOS SONHOS"</t>
  </si>
  <si>
    <t xml:space="preserve">Caio Marcelo Carvalho </t>
  </si>
  <si>
    <t>ASSOCIAÇÃO VILA DOS SONHOS</t>
  </si>
  <si>
    <t xml:space="preserve"> Apoiar a realização do projeto "1° FESTIVAL DE VIOLA CAIPIRA DO CERRADO"</t>
  </si>
  <si>
    <t>150.002498/2017</t>
  </si>
  <si>
    <t>CLUBE DO VIOLEIRO CAIPIRA</t>
  </si>
  <si>
    <t>150.002543/2017</t>
  </si>
  <si>
    <t>COOPERATIVA CENTRAL BASE DE APOIO DO SISTEMA ECOSOL NO DISTRITO FEDERAL BASE BRASÍLIA - LTDA</t>
  </si>
  <si>
    <t xml:space="preserve"> Apoiar a realização do projeto "PARADAS DO ORGULHO LGBT - 2017"</t>
  </si>
  <si>
    <t>150.002518/2017</t>
  </si>
  <si>
    <t>150.002503/2017</t>
  </si>
  <si>
    <t xml:space="preserve"> Apoiar a realização do projeto "REVISTA TRAÇOS"</t>
  </si>
  <si>
    <t xml:space="preserve">Simone Queiroz Suzanne Augusta </t>
  </si>
  <si>
    <t xml:space="preserve">INSTITUTO CASA DA VILA </t>
  </si>
  <si>
    <t xml:space="preserve">  Apoiar a realização do projeto  "SARAU DA PONTA DA ASA NORTE 2017 - HOMENAGEM A DONA GRACINHA DA SANFONA"</t>
  </si>
  <si>
    <t>150.002573/2017</t>
  </si>
  <si>
    <t>150.002587/2017</t>
  </si>
  <si>
    <t>150.002551/2017</t>
  </si>
  <si>
    <t xml:space="preserve"> Apoiar a realização do projeto - HIP HOP CONTRA A FOME: ISSO SIM É SER SOLIDÁRIO</t>
  </si>
  <si>
    <t>SITUAÇÃO</t>
  </si>
  <si>
    <t>PC Aprovada em 06/12/2017</t>
  </si>
  <si>
    <t>PC Aprovada em 14/12/2017</t>
  </si>
  <si>
    <t>PC aprovada em 02/01/2018</t>
  </si>
  <si>
    <t>150.003574/2017</t>
  </si>
  <si>
    <t>FEDERAÇÃO ASSOCIATIVA DOS CANTORES EVANGÉLICOS</t>
  </si>
  <si>
    <t>Apoiar a realização do projeto "FESTIVAL DE MÚSICA GOSPEL"</t>
  </si>
  <si>
    <t>CLUBE DO CHORO CONVIDA</t>
  </si>
  <si>
    <t>O RECANTO DAS EMAS CREW REC DF</t>
  </si>
  <si>
    <t>INSTITUTO JOSÉ MAURÍCIO NUNES GARCIA</t>
  </si>
  <si>
    <t>INSTITUTO DE ESPETACULOS PÚBLICOS DO BRASIL</t>
  </si>
  <si>
    <t>ABNS - ASSOCIAÇÃO BATERIA NOTA SHOW</t>
  </si>
  <si>
    <t>ASSOCIAÇÃO DOS FORROZEIROS DO DISTRITO FEDERAL</t>
  </si>
  <si>
    <t>INSTITUTO PIPOQUINHA</t>
  </si>
  <si>
    <t>CIA TEATRAL H2O</t>
  </si>
  <si>
    <t xml:space="preserve">INSTITUTO SOUBRAS </t>
  </si>
  <si>
    <t>36/2017</t>
  </si>
  <si>
    <t>37/2017</t>
  </si>
  <si>
    <t>150.002564/2017</t>
  </si>
  <si>
    <t>Apoiar a realização do projeto "AQUEBRADA EM CENA"</t>
  </si>
  <si>
    <t>Carla Nogueira Queiroz, Marcos dos Santos Ferreira, Caio Lobato de Souza</t>
  </si>
  <si>
    <t>Apoiar a realização do Projeto "CLUBE DO CHORO CONVIDA"</t>
  </si>
  <si>
    <t>38/2017</t>
  </si>
  <si>
    <t>Priscila Lana Torres Pimentel</t>
  </si>
  <si>
    <t>Apoiar a realização do projeto "16° Encontro de Folia de Reis do DF"</t>
  </si>
  <si>
    <t>150.002614/2017</t>
  </si>
  <si>
    <t>39/2017</t>
  </si>
  <si>
    <t>150.0002673/2017</t>
  </si>
  <si>
    <t>Francisco de Assis Chagas</t>
  </si>
  <si>
    <t>150.002536/2017</t>
  </si>
  <si>
    <t>150.002582/2017</t>
  </si>
  <si>
    <t>150.00003643/2017-39</t>
  </si>
  <si>
    <t>150.00003676/2017-89</t>
  </si>
  <si>
    <t>150.002.172/2017</t>
  </si>
  <si>
    <t>150.00003684/2017-25</t>
  </si>
  <si>
    <t>150.00003748/2017-98</t>
  </si>
  <si>
    <t>150.0003732/2017-85</t>
  </si>
  <si>
    <t>150.002776/2017</t>
  </si>
  <si>
    <t>150.002665/2017</t>
  </si>
  <si>
    <t>150.00003648/2017-61</t>
  </si>
  <si>
    <t>40/2017</t>
  </si>
  <si>
    <t>41/2017</t>
  </si>
  <si>
    <t>42/2017</t>
  </si>
  <si>
    <t>43/2017</t>
  </si>
  <si>
    <t>44/2017</t>
  </si>
  <si>
    <t>45/2017</t>
  </si>
  <si>
    <t>46/2017</t>
  </si>
  <si>
    <t>47/2017</t>
  </si>
  <si>
    <t>48/2017</t>
  </si>
  <si>
    <t>49/2017</t>
  </si>
  <si>
    <t>50/2017</t>
  </si>
  <si>
    <t>51/2017</t>
  </si>
  <si>
    <t>52/2017</t>
  </si>
  <si>
    <t>Apoiar a realização do projeto "ENCONTRO CULTURAL DO HIP HOP DO DF"</t>
  </si>
  <si>
    <t>Apoiar o projeto "FESTIVAL SÃO BATUQUE"</t>
  </si>
  <si>
    <t>Apoiar o prjeto "DIA DA DIVERSIDADE CULTURAL DE LUTA CONTRA HIV/AIDS</t>
  </si>
  <si>
    <t>Apoiar o projeto "A RODA DE SAMBA VAI A ESCOLA"</t>
  </si>
  <si>
    <t>Apoiar o projeto "CAMPEONATO DE ESTILOS"</t>
  </si>
  <si>
    <t>Apoiar o projeto "UM SOM COM A COMUNIDADE"</t>
  </si>
  <si>
    <t>Apoiar o projeto "NA FEIRA TEM CULTURA NORDESTINA"</t>
  </si>
  <si>
    <t>Apoiar o projeto "DESFILE DE BELEZA NEGRA"</t>
  </si>
  <si>
    <t>Apoiar o projeto "7ª AÇÃO NATALINA DO INSTITUTO PIPOQUINHA"</t>
  </si>
  <si>
    <t>Apoiar o projeto "BACURAL DAS ARTES"</t>
  </si>
  <si>
    <t>Apoiar o projeto "ROCK DO QUADRADO"</t>
  </si>
  <si>
    <t>Apoiar o projeto "CARAVANA CULTUTAL"</t>
  </si>
  <si>
    <t>ZILDELENE DE MEDEIROS</t>
  </si>
  <si>
    <t>Ilane Nogueira  e Gustavo Vidigal</t>
  </si>
  <si>
    <t>Apoiar o projeto "ARRANJO PRODUTIVO LOCAL DA CULTURA POPULAR EM CEILÂNDIA"</t>
  </si>
  <si>
    <t>150.001688/2017</t>
  </si>
  <si>
    <t>150.001724/2017</t>
  </si>
  <si>
    <t>150.001713/2017</t>
  </si>
  <si>
    <t>150.001712/2017</t>
  </si>
  <si>
    <t>150.001860/2017</t>
  </si>
  <si>
    <t>150.000134/2017</t>
  </si>
  <si>
    <t>SILVIA LETÍCIA DE SOUZA CAMPOS</t>
  </si>
  <si>
    <t>PC aprovada em 23/01/2018</t>
  </si>
  <si>
    <t>PC Aprovada em 06/02/2018</t>
  </si>
  <si>
    <t>PC Aprovada em 20/02/2018</t>
  </si>
  <si>
    <t>PC Aprovada em 21/02/2018</t>
  </si>
  <si>
    <t xml:space="preserve">RESGATE DA VIDA </t>
  </si>
  <si>
    <t>150.000397/2017</t>
  </si>
  <si>
    <t>53/2017</t>
  </si>
  <si>
    <t>Apoiar o projeto "DULCINA DOCE SINA"</t>
  </si>
  <si>
    <t>SOCIEDADE CIVIL MEMORIAL JUSCELINO KUBITSCHEK</t>
  </si>
  <si>
    <t>150.001666/2017</t>
  </si>
  <si>
    <t>Eventos Culturais do Grupo Arte Luta Brasil de Capoeira</t>
  </si>
  <si>
    <t xml:space="preserve">Fernanda </t>
  </si>
  <si>
    <t>PC Aprovada em 30/01/2018</t>
  </si>
  <si>
    <t>02/2018</t>
  </si>
  <si>
    <t>01/2018</t>
  </si>
  <si>
    <t>ASSOCIAÇÃO IMAGINÁRIO CULTURA</t>
  </si>
  <si>
    <t>00150-00003736/2018-44</t>
  </si>
  <si>
    <t>GRUPO VIA SACRA AO VIVO</t>
  </si>
  <si>
    <t>00150-00004703/2018-11</t>
  </si>
  <si>
    <t>03/2018</t>
  </si>
  <si>
    <t xml:space="preserve">Deolinda Teixeira  Renata Tavares </t>
  </si>
  <si>
    <t xml:space="preserve"> Apoiar a realização do projeto "PERIFERIA 360° - FESTIVAL"</t>
  </si>
  <si>
    <t>PC Aprovada em 09/04/2018</t>
  </si>
  <si>
    <t>04/2018</t>
  </si>
  <si>
    <t>05/2018</t>
  </si>
  <si>
    <t>AVIVA HIP HOP 2018</t>
  </si>
  <si>
    <t>00150-00004891/2018-88</t>
  </si>
  <si>
    <t>00150-00005009/2018-11</t>
  </si>
  <si>
    <t>VAMOS COMEMORAR CEILÂNDIA</t>
  </si>
  <si>
    <t>PC Aprovada em 11/04/2018</t>
  </si>
  <si>
    <t>06/2018</t>
  </si>
  <si>
    <t>ESPETÁCULO QUILOMBOS DA LIBERDADE - RAÍZES</t>
  </si>
  <si>
    <t>00150-00004187/2018-25</t>
  </si>
  <si>
    <t>CENTRO CULTURAL E SOCIAL GRITO DE LIBERDADE - MESTRE COBRA</t>
  </si>
  <si>
    <t>PC aprovada em 23/04/18</t>
  </si>
  <si>
    <t>Comissão</t>
  </si>
  <si>
    <t>PC Aprovada em 03/05/2018</t>
  </si>
  <si>
    <t>PC Aprovada em 09/05/2018</t>
  </si>
  <si>
    <t>07/2018</t>
  </si>
  <si>
    <t>FESTIVAL UP CREW</t>
  </si>
  <si>
    <t>ASSOCIAÇÃO DOS MORADORES DE CEILÂNDIA CENTRO - AMCC</t>
  </si>
  <si>
    <t>00150-00005064/2018-10</t>
  </si>
  <si>
    <t>PC Aprovada em 11/05/2018</t>
  </si>
  <si>
    <t>08/2018</t>
  </si>
  <si>
    <t>00150.00005111/2018-17</t>
  </si>
  <si>
    <t>00150.00005481/2018-54</t>
  </si>
  <si>
    <t>09/2018</t>
  </si>
  <si>
    <t>INSTITUTO BRASILEIRO DE INTEGRAÇÃO - CULTURA, TURISMO E CIDADANIA - IBI</t>
  </si>
  <si>
    <t>O MAIOR SÃO JOÃO DO CERRADO - EDIÇÃO 2018</t>
  </si>
  <si>
    <t>45ª VIA SACRA AO VIVO</t>
  </si>
  <si>
    <t>2º FESTIVAL DE VIOLA CAIPIRA DO CERRADO</t>
  </si>
  <si>
    <t>Katharina de Loudes</t>
  </si>
  <si>
    <t>MANUTENÇÃO E CONSERVAÇÃO DO MEMORIAL JK</t>
  </si>
  <si>
    <t>PAIXÃO DE CRISTO NEGRO - 20ª edição/2018</t>
  </si>
  <si>
    <t>PC aprovada em 16/05/18</t>
  </si>
  <si>
    <t>150.002118/2017</t>
  </si>
  <si>
    <t>VOAR ARTE PARA INFÂNCIA E JUVENTUDE</t>
  </si>
  <si>
    <t>Voar Capital Cultural</t>
  </si>
  <si>
    <t>Felipe Fonseca      Marinalva Alves              Solimar Mendonça</t>
  </si>
  <si>
    <t>CENTRO DE TRABALHO INDIGENISTA</t>
  </si>
  <si>
    <t>N° 14/2017</t>
  </si>
  <si>
    <t>PRESERVAÇÃO E DINAMIZAÇÃO DO MEMORIAL DOS POVOS INDÍGENAS</t>
  </si>
  <si>
    <t>PROGRAMAÇÃO DO CENTRO DE DANÇA DO DF.</t>
  </si>
  <si>
    <t>00150.00005944/2018-88</t>
  </si>
  <si>
    <t>10/2018</t>
  </si>
  <si>
    <t>FESTA DA FOLIA DO DIVINO</t>
  </si>
  <si>
    <t>Sílvia Campos</t>
  </si>
  <si>
    <t>00150.00004931/2018-91</t>
  </si>
  <si>
    <t>11/2018</t>
  </si>
  <si>
    <t>SMURPHIES: EU SOU DAS ANTIGAS</t>
  </si>
  <si>
    <t>Mateus Vieira de Farias</t>
  </si>
  <si>
    <t>COOPERATIVA CENTRAL BASE DE APOIO DO SISTEMA ECOSOL NO DISTRITO FEDERAL BASE BRASÍLIA LTDA</t>
  </si>
  <si>
    <t>00150-00005736/2018-89</t>
  </si>
  <si>
    <t>12/2018</t>
  </si>
  <si>
    <t>PC aprovada em 29/05/2018</t>
  </si>
  <si>
    <t>00150.00005583/2018-70</t>
  </si>
  <si>
    <t>13/2018</t>
  </si>
  <si>
    <t>BRASÍLIA SEM​ LGBTFOBIA</t>
  </si>
  <si>
    <t>00150.00005127/2018-20</t>
  </si>
  <si>
    <t>14/2018</t>
  </si>
  <si>
    <t>CARAVANA BATUCADEIROS</t>
  </si>
  <si>
    <t>INSTITUTO BATUCAR</t>
  </si>
  <si>
    <t xml:space="preserve">Katharina de Loudes </t>
  </si>
  <si>
    <t>Silvia Leticia</t>
  </si>
  <si>
    <t>150.000924/2017</t>
  </si>
  <si>
    <t>ASSOCIAÇÃO CONEXÕES CRIATIVA</t>
  </si>
  <si>
    <t>150.001116/2017</t>
  </si>
  <si>
    <t>00150.00004626/2018-08</t>
  </si>
  <si>
    <t>nº 01/2018</t>
  </si>
  <si>
    <t>ASSOCIAÇÃO IMAGINÁRIO CULTURAL</t>
  </si>
  <si>
    <t>CIRCUITO BRASÍLIA JUNINA 2018</t>
  </si>
  <si>
    <t>00150.00006205/2018-11</t>
  </si>
  <si>
    <t>15/2018</t>
  </si>
  <si>
    <t>ASCOM - ASSOCIAÇÃO COMUNITÁRIA DE SÃO SEBASTIÃO - DF</t>
  </si>
  <si>
    <t>EDUCARTE RODA DE CULTURA &amp; CIDADANIA</t>
  </si>
  <si>
    <t>00150.00006058/2018-71</t>
  </si>
  <si>
    <t>16/2018</t>
  </si>
  <si>
    <t>ASSOCIAÇÃO DOS FORROZEIROS DO DISTRITO FEDERAL - ASFORRÓ-DF</t>
  </si>
  <si>
    <t>NA FEIRA TEM CULTURA NORDESTINA 2ª EDIÇÃO</t>
  </si>
  <si>
    <t>PC aprovada em 15/06/18</t>
  </si>
  <si>
    <t>PC encaminhada para análise em 18/06/2018</t>
  </si>
  <si>
    <t>NÚCLEO DE FORMAÇÃO POPULAR FAMÍLIA HIP HOP</t>
  </si>
  <si>
    <t>00150.00006295/2018-32</t>
  </si>
  <si>
    <t>17/2018</t>
  </si>
  <si>
    <t>APOIO ÀS ATIVIDADES CULTURAIS DE HIP HOP EM SANTA MARIA DF 2018</t>
  </si>
  <si>
    <t>00150.00005783/2018-22</t>
  </si>
  <si>
    <t>INSTITUTO CULTURAL CAMINHOS - ICC</t>
  </si>
  <si>
    <t>18/2018</t>
  </si>
  <si>
    <t>GAMA EM AÇÃO</t>
  </si>
  <si>
    <t>00150.00005973/2018-40</t>
  </si>
  <si>
    <t>ONG PROJETOS CULTURAIS T-BONE</t>
  </si>
  <si>
    <t>19/2018</t>
  </si>
  <si>
    <t>38ª NOITE CULTURAL T-BONE</t>
  </si>
  <si>
    <t>Ricardo Batista</t>
  </si>
  <si>
    <t>PC encaminhada para análise em 25/06/2018</t>
  </si>
  <si>
    <t>20/2018</t>
  </si>
  <si>
    <t>21/2018</t>
  </si>
  <si>
    <t>22/2018</t>
  </si>
  <si>
    <t>ENCONTRO DE VIOLEIROS E VIOLEIRAS DO DF</t>
  </si>
  <si>
    <t>FUNDO DE ENVOLVIMENTO DA INDÚSTRIA, COMÉRCIO E TURISMO</t>
  </si>
  <si>
    <t>18ª EDIÇÃO DA FEIRA DA INDÚSTRIA, COMÉRCIO, TURISMO E CULTURA</t>
  </si>
  <si>
    <t>00150.00006453/2018-54</t>
  </si>
  <si>
    <t>00150.00006322/2018-77</t>
  </si>
  <si>
    <t>00150.00006524/2018-19</t>
  </si>
  <si>
    <t>CARAVANA DE HISTÓRIAS EM TAGUATINGA, CEILÂNDIA E SAMAMBAIA</t>
  </si>
  <si>
    <t>00150.00006022/2018-98</t>
  </si>
  <si>
    <t>FESTIVAL TAGUATINGA DE CINEMA - 13ª EDIÇÃO</t>
  </si>
  <si>
    <t>23/2018</t>
  </si>
  <si>
    <t>PC aprovada em 26/06/2018</t>
  </si>
  <si>
    <t>00150.00005123/2018-41</t>
  </si>
  <si>
    <t>24/2018</t>
  </si>
  <si>
    <t>INSTITUTO DE ESPETÁCULOS PÚBLICOS DO BRASIL</t>
  </si>
  <si>
    <t>A RODA DE SAMBA VAI À ESCOLA 2018</t>
  </si>
  <si>
    <t>25/2018</t>
  </si>
  <si>
    <t>00150.00006851/2018-71</t>
  </si>
  <si>
    <t>INSTITUTO LIVRE ACESSO</t>
  </si>
  <si>
    <t>ARRAIAL LIVRE ACESSO – (9ª EDIÇÃO)</t>
  </si>
  <si>
    <t>Caio Lobato                        Suzana Rachel</t>
  </si>
  <si>
    <t>PC Aprovada em 13/06/2018</t>
  </si>
  <si>
    <t>prazo final para analise GPC</t>
  </si>
  <si>
    <t>150002777-2017</t>
  </si>
  <si>
    <t>26/2018</t>
  </si>
  <si>
    <t>00150.00006380/2018-09</t>
  </si>
  <si>
    <t>INSTITUTO CASA DA VILA</t>
  </si>
  <si>
    <t>ARTE ONDE EU QUERIA - CINEMA, MÚSICA E POESIA</t>
  </si>
  <si>
    <t>00150.00006850/2018- 26</t>
  </si>
  <si>
    <t>27/2018</t>
  </si>
  <si>
    <t>ARTECEI PRODUÇÕES ARTÍSTICAS E CULTURAIS</t>
  </si>
  <si>
    <t>FEIRA CULTURAL DE CEILÂNDIA – 4.ª EDIÇÃO</t>
  </si>
  <si>
    <t>PC aprovada em 10/07/2018</t>
  </si>
  <si>
    <t>28/2018</t>
  </si>
  <si>
    <t>ASSOCIAÇÃO ARTÍSTICA MAPATI</t>
  </si>
  <si>
    <t>00150-00006736/2018-04</t>
  </si>
  <si>
    <t>5 BOCADIM - FESTIVALZIM LGBTQ+</t>
  </si>
  <si>
    <t>29/2018</t>
  </si>
  <si>
    <t>00150.00006520/2018-31</t>
  </si>
  <si>
    <t>A QUEBRADA EM CENA 2ª EDIÇÃO</t>
  </si>
  <si>
    <t>Pc encaminhada para análise em 19/07/2018</t>
  </si>
  <si>
    <t>00150-00006988/2018-25</t>
  </si>
  <si>
    <t>30/2018</t>
  </si>
  <si>
    <t>INSTITUTO ACESSO - INTEGRAÇÃO CULTURAL ENTRE GERAÇÕES</t>
  </si>
  <si>
    <t>PC encaminhada para análise em 26/06/2018</t>
  </si>
  <si>
    <t>PC encaminhada para análsie em 26/06/2018</t>
  </si>
  <si>
    <t>PC aprovada em 26/07/2018</t>
  </si>
  <si>
    <t>00150.00006683/2018-13</t>
  </si>
  <si>
    <t>31/2018</t>
  </si>
  <si>
    <t>FERROCK CALENDÁRIO CULTURAL 2018​</t>
  </si>
  <si>
    <t>32/2018</t>
  </si>
  <si>
    <t>00150.00007501/2018-21</t>
  </si>
  <si>
    <t>GAMA DE TODAS AS CORES</t>
  </si>
  <si>
    <t>Mateus Vieira</t>
  </si>
  <si>
    <t>00150.0000.7433/2018-09</t>
  </si>
  <si>
    <t>33/2018</t>
  </si>
  <si>
    <t>6º CONCURSO BRASILEIRO DE QUADRILHAS JUNINAS</t>
  </si>
  <si>
    <t>Apoiar projeto "OFICINAS DAS ARTES - 2017"</t>
  </si>
  <si>
    <t>Suellen Christine                             Danilo Rebouças             Sebastião Biano</t>
  </si>
  <si>
    <t>PC Aprovada em19/07/2018</t>
  </si>
  <si>
    <t>PC aprovada em 07/08/2018</t>
  </si>
  <si>
    <t>34/2018</t>
  </si>
  <si>
    <t>35/2018</t>
  </si>
  <si>
    <t>00150.00007602/2018-01</t>
  </si>
  <si>
    <t>PARADA ORGULHO LGBTS DE TAGUATINGA</t>
  </si>
  <si>
    <t>Sebastião da Silva</t>
  </si>
  <si>
    <t>00150-00005154/2018-01</t>
  </si>
  <si>
    <t>GIRO CULTURAL</t>
  </si>
  <si>
    <t>Ana Paula Andrade                                         Maria de Fátima Medeiros                                          Marina Santana</t>
  </si>
  <si>
    <t>Carla Queiroz                                   Caio Lobato                               Sâmia Lanna</t>
  </si>
  <si>
    <t xml:space="preserve">Tânia Canedo                             Maria Inês Alves                Ricardo Cardoso </t>
  </si>
  <si>
    <t>Barbarah Luiza                         Daniela Zambam                      Lucas Evaristo</t>
  </si>
  <si>
    <t xml:space="preserve">Barbarah Luiza                           Victor Hugo Franco                Ricardo Cardoso                    Diogo fonseca </t>
  </si>
  <si>
    <t xml:space="preserve">Felipe Fonseca                       Marcela Mota </t>
  </si>
  <si>
    <t>Barbarah Luiza                            Cintia Cristina</t>
  </si>
  <si>
    <t xml:space="preserve"> Ianê Lucena Heusi                                             Rodrigo Daher                        Suzana Rachel</t>
  </si>
  <si>
    <t xml:space="preserve">Ricardo Cardoso                        Maria Inês Alves                     Lucas Evaristo                           Tânia Canedo                       Waleska Faustino </t>
  </si>
  <si>
    <t>Cintia Cristina                              Felipe Fonseca                    Claudice Litran</t>
  </si>
  <si>
    <t xml:space="preserve">Katharina de Loudes            Marcela Mota                          Mateus Vieira </t>
  </si>
  <si>
    <t>36/2018</t>
  </si>
  <si>
    <t>39/2018</t>
  </si>
  <si>
    <t>PRISÃO SEM MUROS</t>
  </si>
  <si>
    <t>37/2018</t>
  </si>
  <si>
    <t>38/2018</t>
  </si>
  <si>
    <t>ASSOCIAÇÃO BATERIA NOTA SHOW – ABNS​</t>
  </si>
  <si>
    <t>00150-00007436/2018-34</t>
  </si>
  <si>
    <t>NA PALMA DA MÃO</t>
  </si>
  <si>
    <t>00150.00007346/2018-43</t>
  </si>
  <si>
    <t>INSTITUTO CULTURAL E SOCIAL LUMIAR</t>
  </si>
  <si>
    <t>PLANO NOTA 10 DE ENFRENTAMENTO À VIOLÊNCIA</t>
  </si>
  <si>
    <t xml:space="preserve">Keyciane Santos Araújo                   Ricardo Cardoso             Suellen Christine Rodrigues         Tânia Canedo </t>
  </si>
  <si>
    <t>PC aprovada em 10/08/2018 - Ofício encaminhado a OSC</t>
  </si>
  <si>
    <t>PC encaminhada via sei em 13/08/2018</t>
  </si>
  <si>
    <t>PC aprovada em 15/08/2018</t>
  </si>
  <si>
    <t>40/2018</t>
  </si>
  <si>
    <t xml:space="preserve">Bárbarah Luiza Pinheiro               Giovana Ribeiro Pereira                Marina Santana </t>
  </si>
  <si>
    <t>00150.00007609/2018-14</t>
  </si>
  <si>
    <t>00150.00007080/2018-39</t>
  </si>
  <si>
    <t>00150.00006316/2018-10</t>
  </si>
  <si>
    <t>ASSOCIAÇÃO DESPORTIVA E BENEFICENTE ATALANTA</t>
  </si>
  <si>
    <t>ÁGUA DA FONTE - MERGULHANDO NA HISTÓRIA</t>
  </si>
  <si>
    <t>CULTURA E CIDADANIA</t>
  </si>
  <si>
    <t xml:space="preserve">Fabrício Nascimento                               Victor Hugo de Araújo                             Carolina Silva Ramos </t>
  </si>
  <si>
    <t>PC aprovada em 21/08/2018</t>
  </si>
  <si>
    <t>00150.00007569/2018-19</t>
  </si>
  <si>
    <t>41/2018</t>
  </si>
  <si>
    <t>INSTITUTO ALVORADA BRASIL DE ARTE, CULTURA, COMUNICAÇÃO E CIDADANIA - INSTITUTO ALVORADA BRASIL</t>
  </si>
  <si>
    <t>USINA DE PROJETOS CULTURAIS</t>
  </si>
  <si>
    <t>Claudice Litran                  Daniela Zambam              Priscila Soares Garcia</t>
  </si>
  <si>
    <t>150.00007894/2018-73</t>
  </si>
  <si>
    <t>42/2018</t>
  </si>
  <si>
    <t>FORUM DE DANÇA DO DISTRITO FEDERAL E ENTORNO FDDFE</t>
  </si>
  <si>
    <t>BALÉ DA CIDADE DE BRASÍLIA</t>
  </si>
  <si>
    <t xml:space="preserve">        Waleska Faustino</t>
  </si>
  <si>
    <t>Joana do Prado Melo                          Elaine Falkini Martins                  Érica Lima Ambrosio</t>
  </si>
  <si>
    <t>00150.00007972/2018-30</t>
  </si>
  <si>
    <t>43/2018</t>
  </si>
  <si>
    <t>ASSOCIAÇÃO CULTURAL JORNADA LITERÁRIA DO DISTRITO FEDERAL</t>
  </si>
  <si>
    <t xml:space="preserve">Isabeça Franca Ornelas             Tiago Henrique de Oliveira </t>
  </si>
  <si>
    <t>JORNADA LITERÁRIA DO DISTRITO FEDERAL, EDIÇÃO SOBRADINHO E SOBRADINHO II</t>
  </si>
  <si>
    <t>150.00007898/2018-51</t>
  </si>
  <si>
    <t>44/2018</t>
  </si>
  <si>
    <t>QUILOMBO DA LIBERDADE - RAÍZES</t>
  </si>
  <si>
    <t>Waleska Faustino                 Claucide Alves</t>
  </si>
  <si>
    <t>45/2018</t>
  </si>
  <si>
    <t>00150.00007926/2018-31</t>
  </si>
  <si>
    <t>FESTIVAL COMESOUL</t>
  </si>
  <si>
    <t xml:space="preserve">Priscila Soares                           Diogo Fonseca                              Daniel Carvalho </t>
  </si>
  <si>
    <t>Telma Martins</t>
  </si>
  <si>
    <t>Tânia Canedo                                Maria Inês Alves                   Waleska Faustino</t>
  </si>
  <si>
    <t>Carla Queiroz                          Marcos dos Santos                     Sâmia Lanna</t>
  </si>
  <si>
    <t xml:space="preserve"> Barbarah Pinheiro                               Felipe Fonseca</t>
  </si>
  <si>
    <t xml:space="preserve">Daniela Zambam  Lucas Evaristo Ricardo Cardoso Victor Hugo Franco                   Tânia Canedo                                  Maria Inês Alves                Waleska Faustino </t>
  </si>
  <si>
    <t xml:space="preserve">Mateus Vieira                                 Danilo Rebouças </t>
  </si>
  <si>
    <t>00150-00007435/2018-90</t>
  </si>
  <si>
    <t>46/2018</t>
  </si>
  <si>
    <t>ASSOCIAÇÃO DOS DEFENSORES DAS CULTURAS REGIONAIS DO DISTRITO FEDERAL</t>
  </si>
  <si>
    <t>16ª FESTA COMUNITÁRIA DA FEIRA DA GUARIROBA</t>
  </si>
  <si>
    <t xml:space="preserve">Tiago Henrique de Oliveira       Joana do Prado Melo </t>
  </si>
  <si>
    <t>PC aprovada em 03/09/2017</t>
  </si>
  <si>
    <t>150.00006998/2018-61</t>
  </si>
  <si>
    <t>47/2018</t>
  </si>
  <si>
    <t>O RECANTO DAS EMAS CREW - REC - DF</t>
  </si>
  <si>
    <t>FAREMAS HIP-HOP ROCK</t>
  </si>
  <si>
    <t>Ricardo Cardoso                    Suellen Christine                                    Rafael Rangel Caldas</t>
  </si>
  <si>
    <t>150.00008305/2018-74</t>
  </si>
  <si>
    <t>48/2018</t>
  </si>
  <si>
    <t>CIRCUITO DE CULTURAS AFRO-BRASILEIRAS</t>
  </si>
  <si>
    <t xml:space="preserve">Tânia Canedo                       Waleska Faustino                     Joana do Prado                         Elaine Falkini  </t>
  </si>
  <si>
    <t>PC aprovada em   13/09/2018</t>
  </si>
  <si>
    <t>150.00007234/2018-92</t>
  </si>
  <si>
    <t>50/2018</t>
  </si>
  <si>
    <t>LOBO FEST​​</t>
  </si>
  <si>
    <t>150.00007941/2018-89</t>
  </si>
  <si>
    <t>49/2018</t>
  </si>
  <si>
    <t>SAPEKA-AÍ</t>
  </si>
  <si>
    <t xml:space="preserve">Fabrício Nascimento                          Victor Hugo Nunes                   Carolina Silva Ramos                       Waleska Faustino </t>
  </si>
  <si>
    <t>PC encaminhada para análise em 18/09/2018</t>
  </si>
  <si>
    <t>150.00008124/2018-48</t>
  </si>
  <si>
    <t>51/2018</t>
  </si>
  <si>
    <t>CINEMA VOADOR</t>
  </si>
  <si>
    <t>INSTITUTO ACESSO DE PROMOÇÃO CULTURAL, ESPORTIVA E SOCIAL DE SÃO SEBASTIÃO/DF</t>
  </si>
  <si>
    <t>INSTITUTO SOCIOCULTURAL AMIGOS DO BEM - ISABEM</t>
  </si>
  <si>
    <t>52/2018</t>
  </si>
  <si>
    <t>53/2018</t>
  </si>
  <si>
    <t>54/2018</t>
  </si>
  <si>
    <t>00150-00007140/2018-13</t>
  </si>
  <si>
    <t>INSTITUTO BEM CULTURA</t>
  </si>
  <si>
    <t xml:space="preserve">Bruno Lino Rocha                                 Erica Lima                                         Elvia Pereira                             Felipe da Silva Fonseca </t>
  </si>
  <si>
    <t>150.00008256/2018-70</t>
  </si>
  <si>
    <t>ASSOCIAÇÃO DOS CANTADORES REPENTISTAS E ESCRITORES POPULARES DO DF E ENTORNO  - ACRESPO</t>
  </si>
  <si>
    <t>CANTORIA NAS ESCOLAS</t>
  </si>
  <si>
    <t xml:space="preserve">Ana Paula Santos                          Keyciane Santos                  Gabriel Alves </t>
  </si>
  <si>
    <t>00150-00008526/2018-42</t>
  </si>
  <si>
    <t>ARTECEI - PRODUÇÕES ARTÍSTICAS E CULTURAIS</t>
  </si>
  <si>
    <t>TARDEZINHA DO SAMBA</t>
  </si>
  <si>
    <t>Keyciane Santos Araújo                             Marina Santana</t>
  </si>
  <si>
    <t>TERRITÓRIO CRIATIVO - FEIRA DE ECONOMIA CRIATIVA DO DF (E-criativa DF)</t>
  </si>
  <si>
    <t>PC aprovada em 21/09/2018</t>
  </si>
  <si>
    <t>150.00007532/2018-82</t>
  </si>
  <si>
    <t>56/2018</t>
  </si>
  <si>
    <t>ELEMENTO 05 - HIP HOP VISTO POR DENTRO</t>
  </si>
  <si>
    <t>00150-00008613/2018-08</t>
  </si>
  <si>
    <t>55/2018</t>
  </si>
  <si>
    <t>ASSOCIAÇÃO PADE PRODUÇÕES</t>
  </si>
  <si>
    <t>O SAMBA TA AI</t>
  </si>
  <si>
    <t xml:space="preserve">Vinicius Herbert de Souza </t>
  </si>
  <si>
    <t>00150-00008258/2018-69</t>
  </si>
  <si>
    <t>57/2018</t>
  </si>
  <si>
    <t>INSTITUTO DE ESPETACULOS PUBLICOS DO BRASIL - CULTURA, ESPORTE, LAZER E CIDADANIA</t>
  </si>
  <si>
    <t>A CULTURA VAI A FEIRA</t>
  </si>
  <si>
    <t>Daniela Zambam Rodolfo              Daniele Galvão Pestana</t>
  </si>
  <si>
    <t>Rafael Rangel Caldas                  Elvia pereira de Souza            Bruno Lino Rocha                  Daniel Carvalho</t>
  </si>
  <si>
    <t>00150-00008205/2018-48</t>
  </si>
  <si>
    <t>58/2018</t>
  </si>
  <si>
    <t>1ª Parada LGBT de São Sebastião-DF</t>
  </si>
  <si>
    <t>00150-00008662/2018-32</t>
  </si>
  <si>
    <t>59/2018</t>
  </si>
  <si>
    <t>38ª NOITE CULTURAL T-BONE – 2º SEMESTRE</t>
  </si>
  <si>
    <t>PC aprovada em 05/10/2018</t>
  </si>
  <si>
    <t xml:space="preserve">PC aprovada em 13/06/2018 </t>
  </si>
  <si>
    <t xml:space="preserve">ASSOCIAÇÃO CULTURAL MENINO DE CEILÂNDIA </t>
  </si>
  <si>
    <t>00150.00009412/2018-10</t>
  </si>
  <si>
    <t>60/2018</t>
  </si>
  <si>
    <t>ARTE NA PRAÇA</t>
  </si>
  <si>
    <t xml:space="preserve">Ana Paula Santos Andrade                  Bruna Rosa Barreto                   Keyciane Santos Araújo                               Tatiana Leandro Ribeiro </t>
  </si>
  <si>
    <t>ASSOCIAÇÃO DOS ARTISTAS DE SOBRADINHO E ENTORNO​​</t>
  </si>
  <si>
    <t>00150.00009345/2018-33</t>
  </si>
  <si>
    <t>61/2018</t>
  </si>
  <si>
    <t>62/2018</t>
  </si>
  <si>
    <t>ASSOCIAÇÃO CULTURA CANDANGA</t>
  </si>
  <si>
    <t>BRASIL BRINCANTE</t>
  </si>
  <si>
    <t xml:space="preserve">Mariana Valentim de Moraes </t>
  </si>
  <si>
    <t>00150-00009393/2018-21</t>
  </si>
  <si>
    <t>COMPLEXO DE LITERATURA, ARTE E CULTURA DE SÃO SEBASTIÃO/DF</t>
  </si>
  <si>
    <t>63/2018</t>
  </si>
  <si>
    <t>64/2018</t>
  </si>
  <si>
    <t>65/2018</t>
  </si>
  <si>
    <t>00150.00009330/2018-75</t>
  </si>
  <si>
    <t>BRASÍLIA CONEXÃO DO SAMBA 2018</t>
  </si>
  <si>
    <t>Isabela Franca Ornelas               Fernanda Vasconcelos</t>
  </si>
  <si>
    <t>INSTITUTO COLMEIA DE DESENVOLVIMENTO, CULTURA E INCLUSÃO SOCIAL</t>
  </si>
  <si>
    <t>Ianê Lucena Heusi             Fernanda Vasconcelos</t>
  </si>
  <si>
    <t>00150-00009307/2018-81</t>
  </si>
  <si>
    <t>17° LAVAGEM DO ACARAJÉ DA YAYÁ</t>
  </si>
  <si>
    <t> Danilo Rebouças dos Reis</t>
  </si>
  <si>
    <t>Amanda Ayub Guedes     Liana Figueiredo</t>
  </si>
  <si>
    <t>ASSOCIAÇÃO DOS AMIGOS DO CINEMA E DA CULTURA</t>
  </si>
  <si>
    <t>00150.00007081/2018-83</t>
  </si>
  <si>
    <t>A ESCOLA NO CINEMA</t>
  </si>
  <si>
    <t>Ilane Nogueira                           Gabriel  Alves de M Carvalho                                 Ricardo Vieira Roehe</t>
  </si>
  <si>
    <t>00150.00009614/2018-61</t>
  </si>
  <si>
    <t>66/2018</t>
  </si>
  <si>
    <t>INSTITUTO SOUBRAS</t>
  </si>
  <si>
    <t xml:space="preserve">Mariana Valentim    </t>
  </si>
  <si>
    <t>FESTIVAL DO FREESTYLE</t>
  </si>
  <si>
    <t>00150.00009451/2018-17</t>
  </si>
  <si>
    <t>67/2018</t>
  </si>
  <si>
    <t>68/2018</t>
  </si>
  <si>
    <t>69/2018</t>
  </si>
  <si>
    <t>ASSOCIAÇÃO BRASILIENSE DE APOIO AO VÍDEO NO MOVIMENTO SOCIAL</t>
  </si>
  <si>
    <t>Giovana Ribeiro Pereira</t>
  </si>
  <si>
    <t>FEIRA DO SONHO: OFICINAS/VIVÊNCIAS COM JOVENS DE SÃO SEBASTIÃO/DF</t>
  </si>
  <si>
    <t>PC aprovada em 31/10/2018</t>
  </si>
  <si>
    <t>00150.00006763/2018-79</t>
  </si>
  <si>
    <t>FORA DO EIXO</t>
  </si>
  <si>
    <t>Bruna Rosa Barreto                 Maria Inês Alves                   Sebastião Biano da Silva                   Tatiana Leandro Ribeiro       Wanderson de Almeida</t>
  </si>
  <si>
    <t>00150.00008039/2018-80</t>
  </si>
  <si>
    <t>LGBT EM AÇÃO</t>
  </si>
  <si>
    <t>00150- 00009918/2018-29</t>
  </si>
  <si>
    <t>Gabriel Alves de Miranda                                     Ricardo Vieira Roehe</t>
  </si>
  <si>
    <t>SOULBALLET</t>
  </si>
  <si>
    <t>00150-00009973/2018-19.</t>
  </si>
  <si>
    <t>72/2018</t>
  </si>
  <si>
    <t>70/2018</t>
  </si>
  <si>
    <t>ASSOCIAÇÃO BATERIA NOTA SHOW​-ABNS</t>
  </si>
  <si>
    <t>CARAVANA ITINERANTE</t>
  </si>
  <si>
    <t>00150-00009675/2018-29</t>
  </si>
  <si>
    <t>73/2018</t>
  </si>
  <si>
    <t>1º Fest Music de Ceilândia</t>
  </si>
  <si>
    <t xml:space="preserve">Gabriel Alves de Miranda              Diogo Fonseca Santos </t>
  </si>
  <si>
    <t xml:space="preserve">00150.00009961/2018-94 </t>
  </si>
  <si>
    <t>71/2018</t>
  </si>
  <si>
    <t>CARAVANA ARTETUDE NAS ESCOLAS PÚBLICAS</t>
  </si>
  <si>
    <t>Claudice Alves Santos       Marina Santana            Wanderson de Almeida</t>
  </si>
  <si>
    <t>74/2018</t>
  </si>
  <si>
    <t>75/2018</t>
  </si>
  <si>
    <t>76/2018</t>
  </si>
  <si>
    <t>77/2018</t>
  </si>
  <si>
    <t>78/2018</t>
  </si>
  <si>
    <t>79/2018</t>
  </si>
  <si>
    <t>80/2018</t>
  </si>
  <si>
    <t>00150.00010014/2018-46</t>
  </si>
  <si>
    <t>GRUPO CULTURAL SENTA QUE O LEÃO É MANSO</t>
  </si>
  <si>
    <t>PIQUENIQUE NO FRONT​</t>
  </si>
  <si>
    <t>Waleska Faustino</t>
  </si>
  <si>
    <t>00150-00009804/2018-89</t>
  </si>
  <si>
    <t>Expansão Comunidade Teatral DF</t>
  </si>
  <si>
    <t>Daniela Zambam                        Felipe da silva Fonseca</t>
  </si>
  <si>
    <t>00150-00009713/2018-43</t>
  </si>
  <si>
    <t>INSTITUTO CULTURAL DE EDUCAÇÃO MUSICAL DE BRASILIA - ICEM</t>
  </si>
  <si>
    <t>PROGRAMAÇÃO DAS ATIVIDADES CULTURAIS DO CLUBE DO CHORO DE BRASÍLIA – 20 ANOS DA ESCOLA DE CHORO RAPHAEL RABELO</t>
  </si>
  <si>
    <t>PC encaminhada em 26/10/2018 (sei)</t>
  </si>
  <si>
    <t>00150-00005935/2018-97</t>
  </si>
  <si>
    <t>nº 02/2018</t>
  </si>
  <si>
    <t>PROGRAMAÇÃO E GESTÃO COMPARTILHADA DO ESPAÇO CULTURAL RENATO RUSSO 508 SUL</t>
  </si>
  <si>
    <t xml:space="preserve"> Maria Inês                                   Daniela Zambam                              Felipe Fonseca                                  Aline Maria Camilo                              Cintia Cristina Aredes                                           Tânia Canedo                                  Waleska Faustino (Presidente)                                Priscila Soares Garcia               Sebastião Biano da Silva             Suellen Christine </t>
  </si>
  <si>
    <t>00150.00010314/2018-25</t>
  </si>
  <si>
    <t>EIXO CULTURAL NORTE</t>
  </si>
  <si>
    <t>00150-00010369/2018-35</t>
  </si>
  <si>
    <t>ESPETÁCULOS MUSICAIS I´II BE THERE 2018</t>
  </si>
  <si>
    <t>Lucas Evaristo Damasceno                  Cássio José Benetti</t>
  </si>
  <si>
    <t>00150-00010316/2018-14</t>
  </si>
  <si>
    <t>CRIAR TV</t>
  </si>
  <si>
    <t>Carla Nogueira Queiroz                           Sâmia Lanna  Fernandes​</t>
  </si>
  <si>
    <t>00150-00009764/2018-75</t>
  </si>
  <si>
    <t>CLUBE DO VIOLEIRO CAIPIRA​</t>
  </si>
  <si>
    <t>ENCONTRO DE FOLIA DE REIS DE 2018</t>
  </si>
  <si>
    <t>00150.00010636/2018-74</t>
  </si>
  <si>
    <t>81/2018</t>
  </si>
  <si>
    <t>NÚCLEOS DE ENSINAMENTO DE VIOLA</t>
  </si>
  <si>
    <t>Waleska Faustino                          Maria Ines Alves                              Claudice Alves Santos                           Elvia Pereira</t>
  </si>
  <si>
    <t>PC encaminhada em 28/11/2018</t>
  </si>
  <si>
    <t xml:space="preserve">Hernani Souza </t>
  </si>
  <si>
    <t>PC aprovada em 06/02/2018</t>
  </si>
  <si>
    <t>PC encaminhada em 29/11/2018</t>
  </si>
  <si>
    <t>PC aprovada em 07/11/2018 (Sei)</t>
  </si>
  <si>
    <t xml:space="preserve"> Danilo Rebouças              Mariana Valentin de Moraes </t>
  </si>
  <si>
    <t>PC aprovada em 11/12/2018</t>
  </si>
  <si>
    <t xml:space="preserve">PC encaminhada em 12/12/2018 (sei) </t>
  </si>
  <si>
    <t>150.000056/2017</t>
  </si>
  <si>
    <t>00150-00008659/2018-19</t>
  </si>
  <si>
    <t>nº 03/2018</t>
  </si>
  <si>
    <t>CULTURA E PROGRAMAÇÃO NO COMPLEXO CULTURAL DE SAMAMBAIA</t>
  </si>
  <si>
    <t>00150-00008630/2018-37</t>
  </si>
  <si>
    <t>nº 04/2018</t>
  </si>
  <si>
    <t>CULTURA E PROGRAMAÇÃO NO COMPLEXO CULTURAL DE PLANALTINA</t>
  </si>
  <si>
    <t>PC encaminhada em 26/12/2018 (SEI)</t>
  </si>
  <si>
    <t>PC encaminhada para análilse em 19/12/2018</t>
  </si>
  <si>
    <t>PC Aprovada em 19/02/2019</t>
  </si>
  <si>
    <t>X</t>
  </si>
  <si>
    <t>PC APROVADA EM 13/03/2019</t>
  </si>
  <si>
    <t>Prazo final para analise GPC</t>
  </si>
  <si>
    <t>01/2019</t>
  </si>
  <si>
    <t>02/2019</t>
  </si>
  <si>
    <t>CANCELADO</t>
  </si>
  <si>
    <t>03/2019</t>
  </si>
  <si>
    <t>04/2019</t>
  </si>
  <si>
    <t>05/2019</t>
  </si>
  <si>
    <t>06/2019</t>
  </si>
  <si>
    <t>07/2019</t>
  </si>
  <si>
    <t>08/2019</t>
  </si>
  <si>
    <t>09/2019</t>
  </si>
  <si>
    <t>10/2019</t>
  </si>
  <si>
    <t>11/2019</t>
  </si>
  <si>
    <t>12/2019</t>
  </si>
  <si>
    <t>13/2019</t>
  </si>
  <si>
    <t>Bruno Lino Rocha</t>
  </si>
  <si>
    <t>14/2019</t>
  </si>
  <si>
    <t>15/2019</t>
  </si>
  <si>
    <t>16/2019</t>
  </si>
  <si>
    <t>17/2019</t>
  </si>
  <si>
    <t>19/2019</t>
  </si>
  <si>
    <t>20/2019</t>
  </si>
  <si>
    <t>21/2019</t>
  </si>
  <si>
    <t>22/2019</t>
  </si>
  <si>
    <t>23/2019</t>
  </si>
  <si>
    <t>24/2019</t>
  </si>
  <si>
    <t>25/2019</t>
  </si>
  <si>
    <t>26/2019</t>
  </si>
  <si>
    <t>27/2019</t>
  </si>
  <si>
    <t>LIGA CARNAVALESCA DOS TRIOS, BANDAS E BLOCOS TRADICIONAIS - LCTBBT</t>
  </si>
  <si>
    <t>28/2019</t>
  </si>
  <si>
    <t>29/2019</t>
  </si>
  <si>
    <t>30/2019</t>
  </si>
  <si>
    <t>31/2019</t>
  </si>
  <si>
    <t>32/2019</t>
  </si>
  <si>
    <t>33/2019</t>
  </si>
  <si>
    <t>34/2019</t>
  </si>
  <si>
    <t>37/2019</t>
  </si>
  <si>
    <t>38/2019</t>
  </si>
  <si>
    <t>39/2019</t>
  </si>
  <si>
    <t>40/2019</t>
  </si>
  <si>
    <t>41/2019</t>
  </si>
  <si>
    <t>42/2019</t>
  </si>
  <si>
    <t>44/2019</t>
  </si>
  <si>
    <t>45/2019</t>
  </si>
  <si>
    <t>46/2019</t>
  </si>
  <si>
    <t>47/2019</t>
  </si>
  <si>
    <t>48/2019</t>
  </si>
  <si>
    <t>49/2019</t>
  </si>
  <si>
    <t>50/2019</t>
  </si>
  <si>
    <t>51/2019</t>
  </si>
  <si>
    <t>52/2019</t>
  </si>
  <si>
    <t>53/2019</t>
  </si>
  <si>
    <t>PC Aprovada em 14/03/2019 - Viviane (SEI)</t>
  </si>
  <si>
    <t>PC Aprovada em 08/03/2019 Viviane (SEI)</t>
  </si>
  <si>
    <t>PC aprovada em 12/03/2019 Viviane (SEI)</t>
  </si>
  <si>
    <t>PC aprovada em 11/03/2019 Viviane (SEI)</t>
  </si>
  <si>
    <t>00150-00006581/2018-06</t>
  </si>
  <si>
    <t>PC Aprovada em 26/12/2017</t>
  </si>
  <si>
    <t>PC Aprovada em 15/03/2019 Viviane (SEI)</t>
  </si>
  <si>
    <t>PC Aprovado em 18/03/2019 Viviane (SEI)</t>
  </si>
  <si>
    <t>PC aprovada em  18/03/2019</t>
  </si>
  <si>
    <t>PC aprovada em 18/03/2019</t>
  </si>
  <si>
    <t>PC Aprovada em 20/03/2019 Viviane (SEI)</t>
  </si>
  <si>
    <t>PC aprovada em 21/03/2019</t>
  </si>
  <si>
    <t>PC Aprovada em 21/03/2019</t>
  </si>
  <si>
    <t>00150-00001543/2019-30</t>
  </si>
  <si>
    <t>ACESSO - ASSOCIAÇÃO CULTURAL DE ESTUDOS SOCIAIS E SUSTENTABILIDADE ORGANIZADA</t>
  </si>
  <si>
    <t>Victor Hugo Nunes de Araújo      Keyciane Santos Araújo</t>
  </si>
  <si>
    <t>48° ANIVERSÁRIO DE CEILÂNDIA</t>
  </si>
  <si>
    <t>PC Aprovada em 27/03/2019 Viviane (SEI)</t>
  </si>
  <si>
    <t>43/2019</t>
  </si>
  <si>
    <t>PC aprovada em 29/03/2019</t>
  </si>
  <si>
    <t>PC aprovada em 01/04/2019</t>
  </si>
  <si>
    <t>PC Aprovada em 02/04/2019  (Sei) Andréa</t>
  </si>
  <si>
    <t>Carla N de Queiroz   Sara Carolina Souza    Marcos Ferreira</t>
  </si>
  <si>
    <t>PC Aprovada em 11/04/2019 (Sei) Andréa</t>
  </si>
  <si>
    <t>Andreia Barreiro         Beatriz Coroa                                                       Renato Sanos</t>
  </si>
  <si>
    <t>PC Aprovada em 12/04/2019 (Sei) Andréa</t>
  </si>
  <si>
    <t>00150-00001607/2019-01</t>
  </si>
  <si>
    <t>CLUBE DO CAVALO DO PLANALTO</t>
  </si>
  <si>
    <t>CAVALGADA PORTAL MINAS/DF 2019 – 12° Edição​</t>
  </si>
  <si>
    <t>Wanderson de Almeida Rocha     Bruno Lino Rocha                     Diogo Fonseca Kutianski</t>
  </si>
  <si>
    <t>00150-00001791/2019-81</t>
  </si>
  <si>
    <t>VIA SACRA DE SOBRADINHO II - 2019</t>
  </si>
  <si>
    <t>PC Aprovada em 16/04/2019 (sei) Andréa</t>
  </si>
  <si>
    <t>Prorrogado período para 23/05/2019 a pedido da OSC</t>
  </si>
  <si>
    <t>PC aprovada em 27/03/2019</t>
  </si>
  <si>
    <t>PC aprovada 26/03/2019</t>
  </si>
  <si>
    <t>00150-00001631/2019-31</t>
  </si>
  <si>
    <t>46ª VIA SACRA AO VIVO</t>
  </si>
  <si>
    <t xml:space="preserve">Carolina Silva Ramos      Giovana Ribeiro Pereira        Maria Ines Alves de Souza        Waleska Faustino Batista </t>
  </si>
  <si>
    <t>00150-00001942/2019-09</t>
  </si>
  <si>
    <t>INSTITUTO DE PRODUÇÃO SOCIOEDUCATIVO E CULTURAL​ BRASILEIRO</t>
  </si>
  <si>
    <t>BRASÍLIA 59 ANOS</t>
  </si>
  <si>
    <t xml:space="preserve">Elaine Flakini Martins           Keyciane Santos Araújo         Rafael Rangel Caldas        Tatiana Leandro Ribeiro            Diogo Fonseca Santos                                     Victor Hugo Franco                Joana do Prado Melo                       Élvia Pereira de Sousa                 Priscila soares Garcia        Daniel Carvalho Marques </t>
  </si>
  <si>
    <t>00150-00002515/2019-30</t>
  </si>
  <si>
    <t>SSOCIAÇÃO DOS DEFENSORES DAS CULTURAS REGIONAIS DO DISTRITO FEDERAL - ADCR/DF</t>
  </si>
  <si>
    <t>Barbarah Luiza dos Santos         Waleska Faustino Batista</t>
  </si>
  <si>
    <t>54/2019</t>
  </si>
  <si>
    <t>PC aprovada em 29/04/2019 (Sei) Andréa</t>
  </si>
  <si>
    <t>PC Aprovada em 29/04/2019 (SEI) Andréa</t>
  </si>
  <si>
    <t>PC Aprovada em 13/05/2019 Mariana (SEI)</t>
  </si>
  <si>
    <t>PC aprovada em 13/05/2019 Andréa (SEI)</t>
  </si>
  <si>
    <t>PC aprovada em 14/05/2019 Andréa (SEI)</t>
  </si>
  <si>
    <t>PC Aprovada em 20/05/2019 (SEI) Andréa</t>
  </si>
  <si>
    <t>PC Aprovada em 21/05/2019 Mariana (SEI)</t>
  </si>
  <si>
    <t>PC encaminhada em 22/05/2019</t>
  </si>
  <si>
    <t>PC encaminhada em 20/05/2019</t>
  </si>
  <si>
    <t>PC encaminhada em 15/05/2019</t>
  </si>
  <si>
    <t>PC aprovada com ressalvas em 23/05/2019 (sei) Mariana</t>
  </si>
  <si>
    <t>00150-00003040/2019-07</t>
  </si>
  <si>
    <t>ASSOCIAÇÃO DOS PRODUTORES RURAIS DA PEDRA FUNDAMENTAL - APREF</t>
  </si>
  <si>
    <t>FESTA DO DIVINO ESPÍRITO SANTO DE PLANALTINA – DF 2019</t>
  </si>
  <si>
    <t>CPAFEPC</t>
  </si>
  <si>
    <t>PC aprovada em 30/05/2019 (Sei) Mariana</t>
  </si>
  <si>
    <t>diligenciado em 30/05/2019 prazo para atendimento 15 dias.</t>
  </si>
  <si>
    <t xml:space="preserve">PC Aprovada em 31/05/2019 (SEI) Andréa </t>
  </si>
  <si>
    <t>00150-00001735/2019-46</t>
  </si>
  <si>
    <t>O RECANTO DAS EMAS CREW - REC - DF</t>
  </si>
  <si>
    <t>ENCONTRO CULTURAL</t>
  </si>
  <si>
    <t>Daniel Dourado                            Edileusa Fagundes</t>
  </si>
  <si>
    <t>PC encaminhada em 05/06/2019</t>
  </si>
  <si>
    <t>00150-00001642/2019-11</t>
  </si>
  <si>
    <t>INSTITUTO LATINOAMERICA PARA A EDUCAÇÃO, ARTE, CIÊNCIA E CULTURA</t>
  </si>
  <si>
    <t>35ª Feira do Livro de Brasília</t>
  </si>
  <si>
    <t>Bárbarah Luíza Pinheiro Giovana Ribeiro Pereira       Tânia Canedo            Wanderson Rocha             Aparecida de Fátima Araújo Daniel Armando                 Frederico Borges Machado</t>
  </si>
  <si>
    <t>PC Aprovada com ressalvas em 07/06/2019 (SEI) Mariana</t>
  </si>
  <si>
    <t>00150-00001677/2019-51</t>
  </si>
  <si>
    <t>COOPERATIVA CENTRAL BASE DE APOIO DO SISTEMA ECOSOL NO DISTRITO FEDERAL BASE BRASILIA LTDA</t>
  </si>
  <si>
    <t>Brasília Sem LGBTfobia - 2019</t>
  </si>
  <si>
    <t>Bruna Rosa Fonseca               Claudice Alves Santos                 Fabricio Nascimento Carrijo</t>
  </si>
  <si>
    <t xml:space="preserve">Bruno Lino Rocha               Sebastião Biano da Silva    </t>
  </si>
  <si>
    <t>00150-00003285/2019-26</t>
  </si>
  <si>
    <t>ASSOCIAÇÃO DOS FORROZEIROS DO DISTRITO FEDERAL - ASFORRÓ DF</t>
  </si>
  <si>
    <t>CIRCUITO BRASÍLIA JUNINA 2019</t>
  </si>
  <si>
    <t>Ana Paula Santos Andrade   Ana Carolina Leal                  Bruno Ramos Pinto              Daniel Carvalho Marques Carla Nogueira                    Daniela Zambam Rodolfo Danilo Rebouças dos Reis Kamila Vicenzi Andrade Heloisa Helena de Oliveira     Marina Santana                       Mariah Boelsums                          Raquel Cancio da Cruz            Renato de Oliveira Santos Tatiana Leandro Ribeiro Thiago Pereira de Jesus           Victor Hugo Nunes de Araújo</t>
  </si>
  <si>
    <t xml:space="preserve">Ana Paula Santos                             Carolina Silva Ramos                             Marina Santana                       Rafael Rangel </t>
  </si>
  <si>
    <t>PC aprovada com ressalvas em 09/07/2019</t>
  </si>
  <si>
    <t>00150-00003561/2019-56</t>
  </si>
  <si>
    <t>QUILOMBO NAS ESCOLAS</t>
  </si>
  <si>
    <t xml:space="preserve">Priscila Soares Garcia         Rafael Rangel Caldas               Sebastião Biano da SIlva           </t>
  </si>
  <si>
    <t>PC aprovada em 11/07/2019 Andréa</t>
  </si>
  <si>
    <t xml:space="preserve">Rafael Rangel Caldas                  Fabrício Carrijo                             Tatiana Leandro Ribeiro               Elaine Falkini Martins </t>
  </si>
  <si>
    <t>00150-00003771/2019-44</t>
  </si>
  <si>
    <t>ASSOCIAÇÃO TRAÇOS DE COMUNICAÇÃO E CULTURA</t>
  </si>
  <si>
    <t>REVISTA TRAÇOS</t>
  </si>
  <si>
    <t>00150-00003793/2019-12</t>
  </si>
  <si>
    <t>XIX ENCONTRO DE VIOLEIROS DO DISTRITO FEDERAL​</t>
  </si>
  <si>
    <t>Lucas Damasceno                          Cassio José Bentti</t>
  </si>
  <si>
    <t>00150-00003097/2019-06</t>
  </si>
  <si>
    <t>JORNADA LITERÁRIA DO DISTRITO FEDERAL – EDIÇÕES SOBRADINHO, CEILÂNDIA E GAMA e JORNADINHA LITERÁRIA DO DF – EDIÇÃO SÃO SEBASTIÃO​</t>
  </si>
  <si>
    <t>Barbarah Luíza Pinheiro          Giovana Ribeiro Pereira             Joana do Prado Melo               Carolina Silva Ramos Ointo</t>
  </si>
  <si>
    <t>PC Aprovada em 15/07/2019 (SEI) Viviane</t>
  </si>
  <si>
    <t>PC rejeitada em 14/03/2019</t>
  </si>
  <si>
    <t>PC aprovada em 18/07/2019 (SEI) Andréa</t>
  </si>
  <si>
    <t>00150-00003825/2019-71</t>
  </si>
  <si>
    <t>GRÊMIO RECREATIVO ARRAIA FORMIGA DA ROÇA​​ GRAFR</t>
  </si>
  <si>
    <t>ARRAIÁ DOS 60 – 15º CONCURSO NACIONAL DE QUADRILHAS JUNINAS​</t>
  </si>
  <si>
    <t>Eliane Falkini Martins                                   Keyciane Santos Araújo</t>
  </si>
  <si>
    <t>PC Aprovada em 23/07/2019 Viviane (SEI)</t>
  </si>
  <si>
    <t>00150-00003456/2019-17</t>
  </si>
  <si>
    <t>18/20189</t>
  </si>
  <si>
    <t>IACEB – INSTITUTO DE ARTE, CULTURA, ESPORTE E LAZER DE BRASÍLIA</t>
  </si>
  <si>
    <t>1º Circuito de Forró de São Sebastião – DF</t>
  </si>
  <si>
    <t>Diogo Fonseca S Kutianski              Bruno Lino Rocha</t>
  </si>
  <si>
    <t>00150-00003051/2019-89</t>
  </si>
  <si>
    <t>A QUEBRADA EM CENA 3ª EDIÇÃO</t>
  </si>
  <si>
    <t>Wanderson de Almeida Rocha     Daniel Carvalho Marques         Diogo Fonseca s sKutianski</t>
  </si>
  <si>
    <t>00150-00004202/2019-16</t>
  </si>
  <si>
    <t>GRÊMIO RECREATIVO CARNVALESCO CACIQUE DO CRUZEIRO</t>
  </si>
  <si>
    <t>Brasília - Da Utopia à Capital</t>
  </si>
  <si>
    <t>Élvia Pereira de Souza</t>
  </si>
  <si>
    <t>PC Aprovada em 31/07/2019 Andréa (sei)</t>
  </si>
  <si>
    <t>PC Aprovada em 01/08/2019 Viviane (SEI)</t>
  </si>
  <si>
    <t>PC aprovada em 01/08/2019</t>
  </si>
  <si>
    <t xml:space="preserve">PC aprovada com ressalva  em 05/08/2019 (sei) Andréa </t>
  </si>
  <si>
    <t>PC aprovado com ressalvas em 06/08/2019(sei) Andréa</t>
  </si>
  <si>
    <t>PC Aprovada com ressalvas em 07/08/2019 (SEI) Andréa</t>
  </si>
  <si>
    <t>00150-00003598/2019-84</t>
  </si>
  <si>
    <t>COLORINDO BRASÍLIA</t>
  </si>
  <si>
    <t>Elvia Pereira de Souza       Giovana Ribeiro Pereira       Joana do pardo Hardman       Victor Hugo Franco</t>
  </si>
  <si>
    <t>00150-00004588/2019-66</t>
  </si>
  <si>
    <t>COOPERATIVA AGRÍCOLA DA REGIÃO DE PLANALTINA​ - COOTAQUARA</t>
  </si>
  <si>
    <t>XXI SEMANA DO PIMENTÃO</t>
  </si>
  <si>
    <t>Danilo Rebouças dos Reis       Elaine Falkini Martins          Maria Inês Alves de Souza</t>
  </si>
  <si>
    <t>00150-00004088/2019-24</t>
  </si>
  <si>
    <t>INSTITUTO LATINOAMERICA - PARA O DESENVOLVIMENTO DA EDUCAÇÃO, ARTE, CIÊNCIA E CULTURA</t>
  </si>
  <si>
    <t>MARCHA PARA JESUS 2019</t>
  </si>
  <si>
    <t>00150-00004085/2019-91</t>
  </si>
  <si>
    <t>INSTITUTO BRASILEIRO DE INTEGRACAO - CULTURA, TURISMO E CIDADANIA - IBI</t>
  </si>
  <si>
    <t>O MAIOR SÃO JOÃO DO CERRADO</t>
  </si>
  <si>
    <t>Tatiana Leandro Ribeiro      Keyciane Santos Araújo          Ana Paula Santos Andrade</t>
  </si>
  <si>
    <t>00150-00004086/2019-35</t>
  </si>
  <si>
    <t>SELETIVAS DO PORÃO DO ROCK 2019</t>
  </si>
  <si>
    <t xml:space="preserve"> Élvia Pereira de Souza   Barbarah Luíza dos Santos Pinheiro</t>
  </si>
  <si>
    <t>PC Aprovada em 14/08/2019 Viviane (SEI)</t>
  </si>
  <si>
    <t>PC Aprovada com Ressalvas em 14/08/2019 Andréa (SEI)</t>
  </si>
  <si>
    <t>PC Aprovada em 19/08/2019 (SEI) Viviane</t>
  </si>
  <si>
    <t>00150-00001087/2019-28</t>
  </si>
  <si>
    <t>ACESSO - ASSOCIACAO CULTURAL DE ESTUDOS SOCIAIS E SUSTENTABILIDADE ORGANIZADA</t>
  </si>
  <si>
    <t>RAPensando nas Escolas</t>
  </si>
  <si>
    <t xml:space="preserve">Joana  do Prado Hardman        Waleska Faustino Batista </t>
  </si>
  <si>
    <t>00150-00004862/2019-05</t>
  </si>
  <si>
    <t>FUNDO DE ENVOLVIMENTO DA INDUSTRIA, COMERCIO E TURISMO</t>
  </si>
  <si>
    <t>19ª FEICOTUR - Feira da Indústria, Comércio, Turismo e Cultura</t>
  </si>
  <si>
    <t xml:space="preserve">Bruno Lino Rocha               Waleska Faustino Batista    </t>
  </si>
  <si>
    <t>00150-00004850/2019-72</t>
  </si>
  <si>
    <t>ASSOCIAÇÃO DOS FORROZEIROS DO DISTRITO FEDERAL – ASFORRÓ-DF</t>
  </si>
  <si>
    <t>ITINERÂNCIA FORROZEIRA</t>
  </si>
  <si>
    <t xml:space="preserve">Bruna Rosa Fonseca               Claudice Alves Santos                 </t>
  </si>
  <si>
    <t>ASSOCIAÇÃO BATERIA NOTA SHOW - ABNS</t>
  </si>
  <si>
    <t>LGBT em Ação - 2ª Edição</t>
  </si>
  <si>
    <t>00150-00003733/2019-91</t>
  </si>
  <si>
    <t>00150.00004076/2019-08</t>
  </si>
  <si>
    <t>TANTRI ARTE E CULTURA</t>
  </si>
  <si>
    <t>FEIRA CULTURAL DE PLANALTINA</t>
  </si>
  <si>
    <t>Marina Santana                    Sebastião Biano da Silva</t>
  </si>
  <si>
    <t>Giovana Ribeiro Pereira     Joana do Prado M Hardman</t>
  </si>
  <si>
    <t>00150-00004638/2019-13</t>
  </si>
  <si>
    <t>24ª FESTA DO MORANGO​​</t>
  </si>
  <si>
    <t xml:space="preserve">Keyciane Santos Araújo         Maria Ines Alves de Souza        Waleska Faustino de Souza         Wanderson de Almeida Rocha </t>
  </si>
  <si>
    <t>Daniela Zambam Rodolfo              Bruno Ramos Pinto</t>
  </si>
  <si>
    <t>PC aprovada em 27/08/2019  Andréa (SEI)</t>
  </si>
  <si>
    <t>PC Aprovada em 27/08/2019 Viviane (SEI)</t>
  </si>
  <si>
    <t>PC aprovada em 30/08/2019(sei) Andréa</t>
  </si>
  <si>
    <t>PC aprovada em 02/09/2019 (sei) Andréa</t>
  </si>
  <si>
    <t>PC encaminhada para análise em 30/08/2019</t>
  </si>
  <si>
    <t>Lucas Evaristo Damasceno                       Càssio José Benetti                Carlos Augusto Da Silva Brito Jr.</t>
  </si>
  <si>
    <t>00150-00004976/2019-47</t>
  </si>
  <si>
    <t>IDHEIAS - INSTITUTO DE DESENVOLVIMENTO HUMANO, EMPREENDEDORISMO, INOVAÇÃO E ASSISTÊNCIA SOCIAL</t>
  </si>
  <si>
    <t>OCUPA! FESTIVAL DE ARTES CONTEMPORÂNEAS</t>
  </si>
  <si>
    <t>00150-00004751/2019-91</t>
  </si>
  <si>
    <t>Concurso Cultural Festival Brasília 2019 - Seletivas</t>
  </si>
  <si>
    <t xml:space="preserve">Elaine Flakini Martins                                                Victor Hugo Franco                   Victor Hugo Nunes de Araújo        Priscila Soares Garcia                               </t>
  </si>
  <si>
    <t>Barbarah Luíza Pinheiro          Elvia Pereira de Sousa</t>
  </si>
  <si>
    <t>00150-00003839/2019-95</t>
  </si>
  <si>
    <t>ASSOCIACAO DOS DEFENSORES DAS CULTURAS REGIONAIS DO DISTRITO FEDERAL</t>
  </si>
  <si>
    <t>17ª Festa Comunitária da Feira da Guariroba</t>
  </si>
  <si>
    <t>Bruna Rosa Barreto Fonseca                    Daniel Carvalho Marques</t>
  </si>
  <si>
    <t>35/2019</t>
  </si>
  <si>
    <t>CENTRO DE ESTUDOS PARA O DESENVOLVIMENTO DA CIDADE - MARKA</t>
  </si>
  <si>
    <t>15º FESTIVAL CARA E CULTURA NEGRA</t>
  </si>
  <si>
    <t>00150-00005116/2019-21</t>
  </si>
  <si>
    <t xml:space="preserve">Ana Paula Santos Andrade           Carolina Silva Ramos </t>
  </si>
  <si>
    <t>00150-00004134/2019-95</t>
  </si>
  <si>
    <t>36/2019</t>
  </si>
  <si>
    <t>NSTITUTO EU LIGO - IEL</t>
  </si>
  <si>
    <t>QUALIFCULTURA 2019 - EVENTOS</t>
  </si>
  <si>
    <t>Claudice Alves S Litran               Daniela Zambam</t>
  </si>
  <si>
    <t>00150-00004316/2019-66</t>
  </si>
  <si>
    <t>OBRAS DE ASSISTÊNCIA E DE SERVIÇO SOCIAL DA ARQUIDIOCESE DE BRASILIA</t>
  </si>
  <si>
    <t>46ª FESTA DO CIRIO DE NAZARÉ</t>
  </si>
  <si>
    <t>Diogo Fonseca S Kutianski              Victor Hugo Franco</t>
  </si>
  <si>
    <t>00150-00005091/2019-65</t>
  </si>
  <si>
    <t>ASSOCIAÇÃO BATERIA NOTA SHOW</t>
  </si>
  <si>
    <t>DESFILE CÍVICO E CULTURAL DE 07 DE SETEMBRO - 40 Anos da OSTNCS – Concerto de Clássicos Universais da OSTNCS​</t>
  </si>
  <si>
    <t>PC encaminhada em 09/05/2019 (sei</t>
  </si>
  <si>
    <t xml:space="preserve">Bruno Lino Rocha                                 Fabrício  Carrijo                              Elvia Perreira de Sousa                          Sebastião Biano da Silva </t>
  </si>
  <si>
    <t>PC aprovada em 05/09/2019</t>
  </si>
  <si>
    <t>00150.00003684/2019-97</t>
  </si>
  <si>
    <t>INSTITUTO BLAISE PASCAL</t>
  </si>
  <si>
    <t>ESTÚDIO SOCIAL</t>
  </si>
  <si>
    <t>PC aprovada com ressalvas em 22/08/2019. Advertida no DODF devido o envio com atraso da PC</t>
  </si>
  <si>
    <t>00150-00004396/2019-50</t>
  </si>
  <si>
    <t>FERROCK FESTIVAL 34 ANOS – Encontro entre o Rock e a Cultura Popular</t>
  </si>
  <si>
    <t>Marina Santana                              Victor Hugo Franco</t>
  </si>
  <si>
    <t xml:space="preserve">Danilo Rebouças dos Reis      Bruno Lino Rocha                   Joana do Prado Melo Hadman              Sebastião Biano da Silva        </t>
  </si>
  <si>
    <t>00150.00005614/2019-73</t>
  </si>
  <si>
    <t>ASSOCIACAO ARTISTICA MAPATI</t>
  </si>
  <si>
    <t>6ª EDIÇÃO DO BOCADIM – FESTIVAZIM LGBTQ+</t>
  </si>
  <si>
    <t>Diogo Fonseca S Kutianski                                             Bruna Rosa Barreto Fonseca</t>
  </si>
  <si>
    <t>ASSOCIACAO DE EDUCACAO DO HOMEM DE AMANHÃ DE BRASIL</t>
  </si>
  <si>
    <t>Brasília Orgulho e Parada do Orgulho LGBTS de Taguatinga</t>
  </si>
  <si>
    <t>00150-00004613/2019-10</t>
  </si>
  <si>
    <t xml:space="preserve">     Giovana Ribeiro Pereira                             Victor Hugo Nunes de Araujo                          Danilo Rebouças dos Reis                   Ricardo Cardoso de Almeida                         Wanderson de Almeida</t>
  </si>
  <si>
    <t>00150-00004916/2019-24</t>
  </si>
  <si>
    <t>ASSOCIAÇÃO CRESCE DF</t>
  </si>
  <si>
    <t>40ª FEIRA DE AMOSTRAS DO GAMA - FAGAMA</t>
  </si>
  <si>
    <t xml:space="preserve">Giovana Ribeiro Pereira     keyciane Santos Araujo          Maria Ines Alves de Souza                  Elaine Falkini M Colombo       </t>
  </si>
  <si>
    <t>Diretoria de Gestão de Parcerias e Contratos</t>
  </si>
  <si>
    <t>00150-00001670/2019-39</t>
  </si>
  <si>
    <t>INSTITUTO ALVORADA BRASIL</t>
  </si>
  <si>
    <t>52ª EDIÇÃO DO FESTIVAL DE BRASILIA DO CINEMA BRASILEIRO</t>
  </si>
  <si>
    <t>Carla Nogueira Queiroz           Rodrigo Rodrigues Torres       Sâmea Larisse Andrade</t>
  </si>
  <si>
    <t>00150-00004217/2019-84</t>
  </si>
  <si>
    <t>ASSOCIAÇÃO DOS AMIGOS DAS ARTES DE BRASILIA BRASIL - AMABRA​</t>
  </si>
  <si>
    <t>VIVA ARTE VIVA EM SANTA MARIA​</t>
  </si>
  <si>
    <t>00150-00005700/2019-86</t>
  </si>
  <si>
    <t>ASSOCIAÇÃO DOS CANTADORES REPENTISTAS E ESCRITORES POPULARES DO DF E ENTORNO - ACRESPO</t>
  </si>
  <si>
    <t>REPENTE NA ESCOLA</t>
  </si>
  <si>
    <t>Daniel Carvalho Marques       Diogo Fonseca S Kutianski</t>
  </si>
  <si>
    <t>Elvia Pereira de Souza       Waleska Faustino B de Souza</t>
  </si>
  <si>
    <t>00150-00005713/2019-55</t>
  </si>
  <si>
    <t>BOSSA E POESIA</t>
  </si>
  <si>
    <t>00150-00005701/2019-21</t>
  </si>
  <si>
    <t>RECOMEÇAR ASSOCIAÇÃO DE MULHERES MASTECTOMIZADAS DE BRASÍLIA</t>
  </si>
  <si>
    <t>A FORÇA DA MULHER</t>
  </si>
  <si>
    <t xml:space="preserve">Bárbarah Luíza Pinheiro </t>
  </si>
  <si>
    <t>PC Aprovada em 14/10/2019</t>
  </si>
  <si>
    <t>00150-00004859/2019-83</t>
  </si>
  <si>
    <t>INCLUSÃO SOCIAL E ESTRUTURAÇÃO DO ESPAÇO RENATO RUSSO</t>
  </si>
  <si>
    <t>00150-00004759/2019-57</t>
  </si>
  <si>
    <t>ASSOCIAÇÃO AMIGOS DO CINEMA E DA CULTURA</t>
  </si>
  <si>
    <t>Hugo Paiva Ribeiro                  Tatiana Leandro Ribeiro</t>
  </si>
  <si>
    <t>00150-00005008/2019-58</t>
  </si>
  <si>
    <t>CIRCUITO TEATRO NAS CIDADES</t>
  </si>
  <si>
    <t>Amarildo Vieira da Silva                Maria Inês Alves de Souza</t>
  </si>
  <si>
    <t>00150-00005886/2019-73</t>
  </si>
  <si>
    <t>ASSOCIACAO BENEFICENTE CRISTÃ MÃOS SOLIDÁRIAS SOL NASCENTE</t>
  </si>
  <si>
    <t>VILA DA CRIANÇA</t>
  </si>
  <si>
    <t>Seastião Biano da Silva       Victor Hugo Franco</t>
  </si>
  <si>
    <t>00150-00006328/2019-25</t>
  </si>
  <si>
    <t>ASSOCIACAO DOS MORADORES DE CEILANDIA CENTRO DF</t>
  </si>
  <si>
    <t>Bárbarah Luiza dos S Pinheiro         Elvia Pereira de Sousa</t>
  </si>
  <si>
    <t>00150-00003048/2019-65</t>
  </si>
  <si>
    <t>Aviva hip hop 12ª Edição</t>
  </si>
  <si>
    <t>Bruna Rosa B F Dias Nunes        Agdo Monteiro de Souza       Ailson Miranda da Silva        Keyciane Santos Araujo</t>
  </si>
  <si>
    <t>00150-00005829/2019-94</t>
  </si>
  <si>
    <t>ISABEM - INSTITUTO SOCIOCULTURAL AMIGOS DO BEM</t>
  </si>
  <si>
    <t>CARAVANA CULTURAL DO BEM</t>
  </si>
  <si>
    <t>Elaine Falkini M Colombo        Wanderson de Almeida Rocha</t>
  </si>
  <si>
    <t>00150-00004283/2019-54</t>
  </si>
  <si>
    <t>55/2019</t>
  </si>
  <si>
    <t>INSTITUTO LADAINHA</t>
  </si>
  <si>
    <t>1ª JORNADA DE CAPOTERAPIA 2019​</t>
  </si>
  <si>
    <t>Laura Texeira de Oliveira       Marina Santana</t>
  </si>
  <si>
    <t>00150-00005698/2019-45</t>
  </si>
  <si>
    <t>56/2019</t>
  </si>
  <si>
    <t>ASSOCIAÇÃO CULTURAL AVITOS</t>
  </si>
  <si>
    <t>3º ENCONTRO DO GRAFITE 2019 - BECO LGBT</t>
  </si>
  <si>
    <t>Joana do Prado M Hardman   Priscila Soares Garcia</t>
  </si>
  <si>
    <t>00150-00004872/2019-32</t>
  </si>
  <si>
    <t>57/2019</t>
  </si>
  <si>
    <t>ASSOCIACAO DOS MORADORES DE PLANALTINA - DF</t>
  </si>
  <si>
    <t>Aniversário de 160 anos de Planaltina DF</t>
  </si>
  <si>
    <t xml:space="preserve">Marina Santana                            Priscila Soares Garcia </t>
  </si>
  <si>
    <t>00150-00005491/2019-71</t>
  </si>
  <si>
    <t>58/2019</t>
  </si>
  <si>
    <t>22ª Edição do Festival Porão do Rock</t>
  </si>
  <si>
    <t xml:space="preserve">Carolina Silva Ramos                 Elvia Perreira de Sousa       Giovana Ribeiro Pereira        </t>
  </si>
  <si>
    <t>00150-00006067/2019-43</t>
  </si>
  <si>
    <t>59/2019</t>
  </si>
  <si>
    <t>INSTITUTO CASA DA VILA​​</t>
  </si>
  <si>
    <t>I ENCONTRO DE ANGOLEIROS NO CERRADO</t>
  </si>
  <si>
    <t>60/2019</t>
  </si>
  <si>
    <t>00150-00005939/2019-56</t>
  </si>
  <si>
    <t>INSTITUTO DE APOIO E DEFESA DOS ESTUDANTES IADES –​ BRASIL</t>
  </si>
  <si>
    <t>4ª FEIRA DE AMOSTRA, COMÉRCIO E INDÚSTRIA DO GUARÁ - DF</t>
  </si>
  <si>
    <t>Waleska Faustino B de Souza</t>
  </si>
  <si>
    <t>00150-00004194/2019-16</t>
  </si>
  <si>
    <t>61/2019</t>
  </si>
  <si>
    <t>40ª NOITE CULTURAL T-BONE</t>
  </si>
  <si>
    <t>Victor Hugo Nunes de Araújo      Waleska Faustino B de Souza</t>
  </si>
  <si>
    <t>00150-00004716/2019-71</t>
  </si>
  <si>
    <t>62/2019</t>
  </si>
  <si>
    <t>INSTITUTO SER CRIANÇA</t>
  </si>
  <si>
    <t>FAREMAS 2019</t>
  </si>
  <si>
    <t>Ana Carolina Caldas Leal        Carla Nogueira de Queiroz      Alessandra Lucena Bitencourt      Mariah Boelsums</t>
  </si>
  <si>
    <t>00150-00004398/2019-49</t>
  </si>
  <si>
    <t>63/2019</t>
  </si>
  <si>
    <t>CIRCUITO DE CULTURAS POPULARES</t>
  </si>
  <si>
    <t>00150-00006502/2019-30</t>
  </si>
  <si>
    <t>65/2019</t>
  </si>
  <si>
    <t>COMPANHIA VOAR ARTE PARA INFÂNCIA E JUVENTUDE​</t>
  </si>
  <si>
    <t>FEIRA CULTURAL DO GAMA</t>
  </si>
  <si>
    <t>00150.00005726/2019-24</t>
  </si>
  <si>
    <t>64/2019</t>
  </si>
  <si>
    <t>INSTITUTO CULTURAL E SOCIAL DO DISTRITO FEDERAL – INCS/DF</t>
  </si>
  <si>
    <t>FESTIVAL DE TEATRO NAS ESCOLAS DO DISTRITO FEDERAL</t>
  </si>
  <si>
    <t xml:space="preserve">Bárbarah Luiza dos S Pinheiro         Caroline Trince Silva       Claudice Alves Santos Litran                       Hemerson Alves Alvarenga                 Luís Antônio Oliveira             Marcelo Gonczarowska Jorge                     Marina Santana                    Priscila Soares Garcia                           Rayane Cristina Chagas Silva             Victor Hugo Nunes Araujo </t>
  </si>
  <si>
    <t>00150-00006091/2019-82</t>
  </si>
  <si>
    <t>66/2019</t>
  </si>
  <si>
    <t>ADMIM - ASSOCIACAO DE DESENVOLVIMENTO E MANUTENÇÃO DE INSTRUMENTOS DA MEMÓRIA PATRIMONIAL</t>
  </si>
  <si>
    <t>Cultura da Paz</t>
  </si>
  <si>
    <t xml:space="preserve">Claudice Alves S Litran               </t>
  </si>
  <si>
    <t>PC aprovada com ressalvas em 31/10/2019 Andréa</t>
  </si>
  <si>
    <t>67/2019</t>
  </si>
  <si>
    <t>ASSOCIAÇÃO DOS ARTESÃOS DE BRAZLÂNDIA</t>
  </si>
  <si>
    <t>X EXPOGAMA</t>
  </si>
  <si>
    <t>Maria Ines Alves de Souza      Waleska Faustino B de Souza</t>
  </si>
  <si>
    <t>00150-00004620/2019-11</t>
  </si>
  <si>
    <t>00150-00003841/2019-64</t>
  </si>
  <si>
    <t>68/2019</t>
  </si>
  <si>
    <t>ASSOCIAÇÃO SÓCIO-CULTURAL E DESPORTIVA ARTE DO SABER – ASDAS</t>
  </si>
  <si>
    <t>EDUCAR CAPOEIRA</t>
  </si>
  <si>
    <t>Daniel Carvalho Marques      Alonso Bento da Silva</t>
  </si>
  <si>
    <t>00150-00004709/2019-70</t>
  </si>
  <si>
    <t>69/2019</t>
  </si>
  <si>
    <t>SAMBA DA GUARIBA CONVIDA</t>
  </si>
  <si>
    <t>00150-00007187/2019-68</t>
  </si>
  <si>
    <t>70/2019</t>
  </si>
  <si>
    <t>PARANOÁ SOCIOCULTURAL</t>
  </si>
  <si>
    <t xml:space="preserve">PC Aprovada com ressalvas  em 28/11/2019 (sei) Andréa </t>
  </si>
  <si>
    <t>71//2019</t>
  </si>
  <si>
    <t>ARKSON RANGEL DOS SANTOS SILVA</t>
  </si>
  <si>
    <t>00150-00002941/2019-73</t>
  </si>
  <si>
    <t>Circuito Cultural das Cidades</t>
  </si>
  <si>
    <t>Diogo Fonseca S Kutianski       Antonio Pereira Linhares     Arlindo de Jesus Silva</t>
  </si>
  <si>
    <t>00150-00004220/2019-06</t>
  </si>
  <si>
    <t>72/2019</t>
  </si>
  <si>
    <t>ASSOCIAÇÃO LUTA PELA VIDA - ALPV</t>
  </si>
  <si>
    <t>QUALIF CULTURA</t>
  </si>
  <si>
    <t>00150-00003899/2019-16</t>
  </si>
  <si>
    <t>73/2019</t>
  </si>
  <si>
    <t>CRIAR TV</t>
  </si>
  <si>
    <t>Wanderson de Almeida Rocha      Artani Grangeiro da S Pedrosa      Calebe Costa Campos</t>
  </si>
  <si>
    <t>00150-00004239/2019-44</t>
  </si>
  <si>
    <t>74/2019</t>
  </si>
  <si>
    <t>ASSOCIAÇÃO AMIGOS DO FUTURO</t>
  </si>
  <si>
    <t>DESENVOLVIMENTO DOS ROTEIROS DA SÉRIE COT</t>
  </si>
  <si>
    <t>00150-00007075/2019-15</t>
  </si>
  <si>
    <t>75/2019</t>
  </si>
  <si>
    <t>Feira Cultural de Ceilândia – 5.ª Edição</t>
  </si>
  <si>
    <t>Plinio Giovani Barbosa L Alvim</t>
  </si>
  <si>
    <t>00150-00005926/2019-87</t>
  </si>
  <si>
    <t>76/2019</t>
  </si>
  <si>
    <t>ASSOCIAÇÃO LUTA PELA VIDA - ALPV​</t>
  </si>
  <si>
    <t>FEIRA DO ESTUDANTE DE BRASÍLIA</t>
  </si>
  <si>
    <t>Barbarah Luiza dos Santos         Elvia Pereira de Sousa             Caio Marcelo Carvalho Pinto             Edson Martins da Silva</t>
  </si>
  <si>
    <t>00150-00003731/2019-01</t>
  </si>
  <si>
    <t>77/2019</t>
  </si>
  <si>
    <t>ASSOCIAÇÃO DOS ARTISTAS DE SOBRADINHO E ENTORNO</t>
  </si>
  <si>
    <t>00150-00007256/2019-33</t>
  </si>
  <si>
    <t>78/2019</t>
  </si>
  <si>
    <t>Semana da Consciência Negra 2019</t>
  </si>
  <si>
    <t>Ciro Carlos Tardin Abreu        Bruno Lino Rocha                            Daniel Brandão Borges       Darllys Chistian C Pereira</t>
  </si>
  <si>
    <t>Waleska Faustino B de Souza        Heloisa Helena de Oliveira</t>
  </si>
  <si>
    <t>00150-00007191/2019-26</t>
  </si>
  <si>
    <t>79/2019</t>
  </si>
  <si>
    <t>CRIANÇA FELIZ</t>
  </si>
  <si>
    <t>00150-00007219/2019-25</t>
  </si>
  <si>
    <t>80/2019</t>
  </si>
  <si>
    <t>ENCONTRO CULTURAL GOSPEL</t>
  </si>
  <si>
    <t>00150-00006909/2019-67</t>
  </si>
  <si>
    <t>81/2019</t>
  </si>
  <si>
    <t>ELAS EM CENA</t>
  </si>
  <si>
    <t>00150-00005935/2019-78</t>
  </si>
  <si>
    <t>82/2019</t>
  </si>
  <si>
    <t>CENA INCLUSIVA</t>
  </si>
  <si>
    <t>GRUPO BOM SAMARITANO</t>
  </si>
  <si>
    <t>00150-00004397/2019-02</t>
  </si>
  <si>
    <t>83/2019</t>
  </si>
  <si>
    <t>INSTITUTO AMIZADE DE DIREITOS HUMANOS, CIDADANIA E SUSTENTABILIDADE</t>
  </si>
  <si>
    <t>Gama de Todas Cores 2019</t>
  </si>
  <si>
    <t>Romero Coelho da Rocha</t>
  </si>
  <si>
    <t>00150-00006530/2019-57</t>
  </si>
  <si>
    <t>84/2019</t>
  </si>
  <si>
    <t>GRÊMIO RECREATIVO ARRAIA FORMIGA DA ROÇA - GRAFR</t>
  </si>
  <si>
    <t>FESTNOÁ</t>
  </si>
  <si>
    <t>00150-00006301/2019-32</t>
  </si>
  <si>
    <t>85/2019</t>
  </si>
  <si>
    <t>Solidário Brasília 2019​</t>
  </si>
  <si>
    <t>Cicero Emidio dos Santos</t>
  </si>
  <si>
    <t>00150-00007067/2019-61</t>
  </si>
  <si>
    <t>86/2019</t>
  </si>
  <si>
    <t>Feira de Implantação do Programa Empreendedor Cultural Pessoa com Deficiência</t>
  </si>
  <si>
    <t>PC aprovada com ressalvas em 05/12/2019 Andréa</t>
  </si>
  <si>
    <t>00150-00006742/2019-34</t>
  </si>
  <si>
    <t>87/2019</t>
  </si>
  <si>
    <t>CIRCUITO CULTURAL DOS PIONEIROS</t>
  </si>
  <si>
    <t>Keyciane Santos Araújo         Carlos Zenon de Maria           Edna Amaral Albuquerque</t>
  </si>
  <si>
    <t>00150-00005589/2019-28</t>
  </si>
  <si>
    <t>88/2019</t>
  </si>
  <si>
    <t>INSTITUTO LATINOAMERICA - PARA O DESENVOLVIMENTO DA EDUCAO, ARTE, CIENCIA E CULTURA</t>
  </si>
  <si>
    <t>FeLiB Itinerante – 1ª Edição​</t>
  </si>
  <si>
    <t>00150-00004166/2019-91</t>
  </si>
  <si>
    <t>89/2019</t>
  </si>
  <si>
    <t>ASSOCIACAO CARNAVALESCA BLOCO AFRO OBARA</t>
  </si>
  <si>
    <t>YLU ARA – TAMBOR DO CORPO</t>
  </si>
  <si>
    <t>00150-00007407/2019-53</t>
  </si>
  <si>
    <t>90/2019</t>
  </si>
  <si>
    <t>18ª Edição da Lavagem do Acarajé da Yayá - 2019</t>
  </si>
  <si>
    <t>00150-00007415/2019-08</t>
  </si>
  <si>
    <t>91/2019</t>
  </si>
  <si>
    <t>10ª FESTA DAS TRIBOS</t>
  </si>
  <si>
    <t>00150-00006238/2019-34</t>
  </si>
  <si>
    <t>92/2019</t>
  </si>
  <si>
    <t>ASSOCIÇÃO COMUNITÁRIA DIMENSÃO JUVENTUDE - ASCODIJ</t>
  </si>
  <si>
    <t>CULTURA NAS ESCOLAS &amp; FAREMAS PELA CONSCIÊNCIA NEGRA</t>
  </si>
  <si>
    <t>Giovana Ribeiro Pereira      Wanderson de Almeida Rocha        Waleska Faustino B de Souza</t>
  </si>
  <si>
    <t xml:space="preserve">Luciana R do Nascimento                               Felipe da silva Fonseca             </t>
  </si>
  <si>
    <t>93/2019</t>
  </si>
  <si>
    <t>00150-00006181/2019-73</t>
  </si>
  <si>
    <t>ASSOCIAÇÃO FOLIÕES DE REIS DO DISTRITO FEDERAL E ENTORNO - AFOREIS</t>
  </si>
  <si>
    <t>ENCONTRO DE FOLIA DE REIS DO DF 2019</t>
  </si>
  <si>
    <t>Carlos Augusto da S B Junior       Lucas Evaristo Damasceno         Cassio José Benetti</t>
  </si>
  <si>
    <t>00150-00003459/2019-51</t>
  </si>
  <si>
    <t>94/2019</t>
  </si>
  <si>
    <t>INSTITUTO DE ESPETÁCULOS PÚBLICOS DO BRASIL - CULTURA, ESPORTE, LAZER E CIDADANIA</t>
  </si>
  <si>
    <t>2ª PARADA LGBT DE SÃO SEBASTIÃO DF</t>
  </si>
  <si>
    <t>Ana Cecilia dos S Teixeira</t>
  </si>
  <si>
    <t>00150-00007671/2019-97</t>
  </si>
  <si>
    <t>95/2019</t>
  </si>
  <si>
    <t>CANTATAS DE NATAL DE TAGUATINGA​​</t>
  </si>
  <si>
    <t>Elvia Pereira de Sousa       Claudice Alves Santos Litran</t>
  </si>
  <si>
    <t>00150-00007701/2019-65</t>
  </si>
  <si>
    <t>96/2019</t>
  </si>
  <si>
    <t>NATAL MONUMENTAL 2019</t>
  </si>
  <si>
    <t>Atualizado: 17/12/2019</t>
  </si>
  <si>
    <t>PC Aprovada em 21/10/2019 (Andréa)</t>
  </si>
  <si>
    <t>Processo encaminhado em 28/12/2018</t>
  </si>
  <si>
    <t>PC Aprovada com Ressalvas em 17/12/2019 Andréa</t>
  </si>
  <si>
    <t>00150-00004058/2019-18</t>
  </si>
  <si>
    <t>98/2019</t>
  </si>
  <si>
    <t>FEIRA DO SONHO - MÓDULO III - COMER BEM PARA TER SAÚDE</t>
  </si>
  <si>
    <t>José Newron Oliveira Lima        Wanderlei José da Silva      Carla Nogueira de Queiroz</t>
  </si>
  <si>
    <t>ASSOCIACAO BRASILIENSE DE APOIO AO VIDEO NO MOVIMENTO POPULAR</t>
  </si>
  <si>
    <t>100/2019</t>
  </si>
  <si>
    <t>INSTITUTO MENINOS POR DO SOL - IMP</t>
  </si>
  <si>
    <t>1º Festival de Ballet do Pôr do Sol</t>
  </si>
  <si>
    <t>Ana Cecilia Dos Santos Teixeira</t>
  </si>
  <si>
    <t xml:space="preserve"> 00150-00005915/2019-05</t>
  </si>
  <si>
    <t>00150-00007776/2019-46</t>
  </si>
  <si>
    <t>101/2019</t>
  </si>
  <si>
    <t>INSTITUTO EVA - EMPODERAMENTO, VALORIZAÇÃO E AUTOESTIMA</t>
  </si>
  <si>
    <t>“SEMINÁRIO DE IMPLANTAÇÃO DO MUSEU DA BÍBLIA</t>
  </si>
  <si>
    <t xml:space="preserve">Elvia Pereira de Sousa       </t>
  </si>
  <si>
    <t>102/2019</t>
  </si>
  <si>
    <t>ASSOCIACAO TRAÇOS DE COMUNICACAO E CULTURA</t>
  </si>
  <si>
    <t>00150-00007808/2019-11</t>
  </si>
  <si>
    <t>00150-00007318/2019-15</t>
  </si>
  <si>
    <t>103/2019</t>
  </si>
  <si>
    <t>CARAVANA DA JUVENTUDE NEGRA DO DISTRITO FEDERAL – 3ª Edição</t>
  </si>
  <si>
    <t>00150-00004470/2019-38</t>
  </si>
  <si>
    <t>104/2019</t>
  </si>
  <si>
    <t>INSTITUTO ORGULHO DE SER NORDESTINO - SIMPLES ASSIM</t>
  </si>
  <si>
    <t>DESAFIO DO REPENTE</t>
  </si>
  <si>
    <t>Edilene de Souza de Alencar             Plinio Giovani Barbosa L Alvim</t>
  </si>
  <si>
    <t>00150-00007788/2019-71</t>
  </si>
  <si>
    <t>105/2019</t>
  </si>
  <si>
    <t>INSTITUTO CASA DA VILA​</t>
  </si>
  <si>
    <t>QUILOMBEAT MOCAMBO ETNOGASTRONÔMICO</t>
  </si>
  <si>
    <t>00150-00007047/2019-90</t>
  </si>
  <si>
    <t>106/2019</t>
  </si>
  <si>
    <t>FESTA DO MILHO 2019</t>
  </si>
  <si>
    <t>Wanderson de Almeida Rocha     Ana Cecilia dos S teixeira</t>
  </si>
  <si>
    <t>00150-00005932/2019-34</t>
  </si>
  <si>
    <t>107/2019</t>
  </si>
  <si>
    <t>ARTECEI - PRODUCOES ARTISTICAS E CULTURAIS</t>
  </si>
  <si>
    <t>TARDEZINHA DO SAMBA – 2º EDIÇÃO</t>
  </si>
  <si>
    <t>Edilene de Souza de Alencar</t>
  </si>
  <si>
    <t>00150-00004614/2019-56</t>
  </si>
  <si>
    <t>108/2019</t>
  </si>
  <si>
    <t>VIGÍLIA CULTURAL</t>
  </si>
  <si>
    <t>Barbarah Luiza dos S Pinheiro</t>
  </si>
  <si>
    <t>Marina Santana                    Wanderson de Almeida Rocha</t>
  </si>
  <si>
    <t>00150-00006390/2019-17</t>
  </si>
  <si>
    <t>109/2019</t>
  </si>
  <si>
    <t>INSTITUTO LATINOAMERICA PARA O DESENVOLVIMENTO DA EDUCAÇÃO, ARTE, CIÊNCIA E CULTURA</t>
  </si>
  <si>
    <t>FESTIVAL CULTURAL DE REVELAÇÃO GOSPEL</t>
  </si>
  <si>
    <t>Maria Ines Alves de Souza       Marina Santana</t>
  </si>
  <si>
    <t>00150-00007962/2019-85</t>
  </si>
  <si>
    <t>114/2019</t>
  </si>
  <si>
    <t>GRÊMIO RECREATIVO ARRAIA FORMIGA DA ROÇA</t>
  </si>
  <si>
    <t>FOLCLORE NAS ESCOLAS, ENCERRAMENO DO 19º CIRCUITO COM VIVÊNCIA E TRADIÇÃO JUNINA</t>
  </si>
  <si>
    <t xml:space="preserve">Sebastião Biano da Silva      Edilene de Souza de Alencar       Plinio Giovani B Levi Alvim         Ivaldo Martins da Silva    </t>
  </si>
  <si>
    <t>00150-00007932/2019-79</t>
  </si>
  <si>
    <t>FEIRA CULTURAL NAS COMUNIDADES 1ª EDIÇÃO</t>
  </si>
  <si>
    <t>00150-00004480/2019-73</t>
  </si>
  <si>
    <t>112/2019</t>
  </si>
  <si>
    <t>PROJETO INTEGRADO MENINOS DO VALE - PIMEV​</t>
  </si>
  <si>
    <t>MENINOS DO VALE</t>
  </si>
  <si>
    <t>00150-00007928/2019-19</t>
  </si>
  <si>
    <t>111/2019</t>
  </si>
  <si>
    <t>VAMOS VALORIZAR A TERCEIRA IDADE</t>
  </si>
  <si>
    <t>00150-00007258/2019-22</t>
  </si>
  <si>
    <t>110/2019</t>
  </si>
  <si>
    <t>INSTITUTO ROSA DOS VENTOS DE ARTE, CULTURA E CIDADANIA​</t>
  </si>
  <si>
    <t>10ª EDIÇÃO DO PROJETO I´LL BE THERE</t>
  </si>
  <si>
    <t>00150-00007954/2019-39</t>
  </si>
  <si>
    <t>115/2019</t>
  </si>
  <si>
    <t>Réveillon da Prainha 2020</t>
  </si>
  <si>
    <t>Lucas Evaristo Damasceno      Cássio José Benetti               Carlos Augusto da S B junior</t>
  </si>
  <si>
    <t>00150-00007977/2019-43</t>
  </si>
  <si>
    <t>116/2019</t>
  </si>
  <si>
    <t>CARNAVAL DE TODAS AS CORES</t>
  </si>
  <si>
    <t>00150-00007934/2019-68</t>
  </si>
  <si>
    <t>117/2019</t>
  </si>
  <si>
    <t>CALDEIRÃO CULTURAL</t>
  </si>
  <si>
    <t>00150-00006746/2019-12</t>
  </si>
  <si>
    <t>118/2019</t>
  </si>
  <si>
    <t>INSTITUTO CULTURA, ARTE E MEMORIA LGBT</t>
  </si>
  <si>
    <t>TERREIRO CULTURAL LGBT+</t>
  </si>
  <si>
    <t>00150-00007961/2019-31</t>
  </si>
  <si>
    <t>119/2019</t>
  </si>
  <si>
    <t>ASSOCIAÇÃO DOS ARTESAOS DE BRAZLANDIA</t>
  </si>
  <si>
    <t>EXPOREMA SHOWS</t>
  </si>
  <si>
    <t>00150-00007980/2019-67</t>
  </si>
  <si>
    <t>120/2019</t>
  </si>
  <si>
    <t>CENTRO DE AUDIOVISUAL – PERCURSOS E TRILHAS</t>
  </si>
  <si>
    <t>Wanderlei José da Silva      Carla Nogueira de Queiroz</t>
  </si>
  <si>
    <t>00150-00007968/2019-52</t>
  </si>
  <si>
    <t>121/2019</t>
  </si>
  <si>
    <t>ASSOCIAÇÃO DAS ENTIDADES USUÁRIAS DO CANAL COMUNITÁRIO DO DISTRITO FEDERAL – TV COMUNITÁRIA</t>
  </si>
  <si>
    <t>BRASÍLIA MOSTRA SUA CARA E CULTURA</t>
  </si>
  <si>
    <t>00150-00007833/2019-97</t>
  </si>
  <si>
    <t>122/2019</t>
  </si>
  <si>
    <t>INSTITUTO DESPONTA BRASIL</t>
  </si>
  <si>
    <t>RÉVEILLON BRASÍLIA 2020</t>
  </si>
  <si>
    <t>Elaine Falkini M Colombo        Waleska Faustino B de Souza</t>
  </si>
  <si>
    <t>Bruno Lino Rocha                             Elvia Pereira de Sousa     Sebatião Biano da Silva</t>
  </si>
  <si>
    <t>PC aprovado com ressalvas em  06/01/2020 (sei) Andréa</t>
  </si>
  <si>
    <t xml:space="preserve">PC Aprovada com ressalvas em 06/01/2020 </t>
  </si>
  <si>
    <t>PC Aprovada em 08/01/2020 (Andréa)</t>
  </si>
  <si>
    <t xml:space="preserve">PC aprovada com Ressalvas em 25/05/2019 (SEI)  Andréa </t>
  </si>
  <si>
    <t>PC aprovada com ressalvas em 10/01/2020 (sei) Andréa</t>
  </si>
  <si>
    <t xml:space="preserve">Suellem Christine Rodrigues                                Simone Domingos Pires Elias             </t>
  </si>
  <si>
    <t>00150-00004712/2019-93</t>
  </si>
  <si>
    <t>01/2020</t>
  </si>
  <si>
    <t>PC aprovada em 03/02/2020</t>
  </si>
  <si>
    <t>PC Aprovada em 04/02/2020 Andréa</t>
  </si>
  <si>
    <t>Mariana Oliveira Macedo      Priscila Soares Garcia</t>
  </si>
  <si>
    <t>Marina Santana                               Carla Nogueira                                Adele Ferreira Rosa                Adelia Maria Caxeta          Aghatto Augusto C dos Santos                               Almir Araujo de Merdeiro</t>
  </si>
  <si>
    <t>Ana Paula Santos Andrade      Bruni Lino Rocha                         Emerson Benedito Vidal       Fabricio Nascimento Carrijo           Frederico Borges Machado    Claudice Alves Santos Litran       Victor Hugo Franco</t>
  </si>
  <si>
    <t xml:space="preserve">Keyciane Santos Araujo           Carolina Silva Ramos            </t>
  </si>
  <si>
    <t>PC Aprovada com Ressalvas em 28/02/2020 (Andréa)</t>
  </si>
  <si>
    <t>PC Aprovada em 06/03/2019 (Andréa)</t>
  </si>
  <si>
    <t>Cancelado</t>
  </si>
  <si>
    <t>00150-00000395/2020-70</t>
  </si>
  <si>
    <t>03/2020</t>
  </si>
  <si>
    <t>ASSOCIAÇÃO ARTISE DE ARTE CULTURA E ACESSIBILIDADE</t>
  </si>
  <si>
    <t>5ª Festa da Goiaba 2020</t>
  </si>
  <si>
    <t>Carolina Silva Ramos</t>
  </si>
  <si>
    <t>Wanderson de Almeida Rocha</t>
  </si>
  <si>
    <t>Danilo Rebouças dos Reis</t>
  </si>
  <si>
    <t xml:space="preserve">Diogo Fonseca S Kutianski </t>
  </si>
  <si>
    <t>Waleska Faustino B de Souza       Wanderson de Almeida Rocha</t>
  </si>
  <si>
    <t>PC aprovada com ressalvasem 26/03/2020 Andréa (SEI)</t>
  </si>
  <si>
    <t>Barbarah Luiza dos Santos      Cristina Marinho Teixeira</t>
  </si>
  <si>
    <t>05/2020</t>
  </si>
  <si>
    <t>São Sebastião Folia 2020</t>
  </si>
  <si>
    <t>PC aprovada em 02/04/2020 (sei) Andréa</t>
  </si>
  <si>
    <t>PC Aprovada em 03/04/2020 (SEI) Andréa</t>
  </si>
  <si>
    <t>PC aprovada em 07/04/2020 (Sei) Andréa</t>
  </si>
  <si>
    <t>PC Aprovada em 09/04/2020 (sei) Andréa</t>
  </si>
  <si>
    <t>PC encaminhada em 07/04/2020</t>
  </si>
  <si>
    <t>PC encaminhada em 15/04/2020</t>
  </si>
  <si>
    <t>PC encaminhada em 09/04/2020</t>
  </si>
  <si>
    <t>00150-00002010/2020-17</t>
  </si>
  <si>
    <t>06/2020</t>
  </si>
  <si>
    <t>INSTITUTO DE DESENVOLVIMENTO HUMANO, EMPREENDEDORISMO, INOVAÇÃO E ASSISTÊNCIA SOCIAL - IDHEIAS</t>
  </si>
  <si>
    <t>1º FESTIVAL ONLINE NO SEU QUADRADO</t>
  </si>
  <si>
    <t xml:space="preserve">Bruno Mariano S Lopes Frota      Danilo Reboucasdos Reis  Bruna Rosa Barreto F D Nunes   Maria Inês Alves de Souza    </t>
  </si>
  <si>
    <t>00150-00001512/2020-12</t>
  </si>
  <si>
    <t>07/2020</t>
  </si>
  <si>
    <t>BRASÍLIA 60+60, DO SONHO AO FUTURO</t>
  </si>
  <si>
    <t>08/2020</t>
  </si>
  <si>
    <t>00150-00001280/2020-01</t>
  </si>
  <si>
    <t>GREMIO RECREATIVO ARRAIA FORMIGA DA ROCA - GRAFR</t>
  </si>
  <si>
    <t>Forróterapia nos Centros de Convivências do Idoso das Cidades de Ceilândia, Cruzeiro, Gama, Sobradinho e Taguatinga</t>
  </si>
  <si>
    <t>Keyciane Santos Araujo    Mariana Oliveira Macedo     Priscila Soares Garcia</t>
  </si>
  <si>
    <t>PC Aprovada em 27/03/2020</t>
  </si>
  <si>
    <t>PC encaminhada em 18/05/2020</t>
  </si>
  <si>
    <t xml:space="preserve">PC Aprovada em 30/04/2020 </t>
  </si>
  <si>
    <t>PC encaminhada em 22/05/2020</t>
  </si>
  <si>
    <t>PC encaminhada em 20/04/2020</t>
  </si>
  <si>
    <t>PC encaminhada em 28/05/2020</t>
  </si>
  <si>
    <t>PC Aprovada em 28/05/2020</t>
  </si>
  <si>
    <t>PC encaminhada em 19/02/2020</t>
  </si>
  <si>
    <t>PC Aprovada em 14/05/2020</t>
  </si>
  <si>
    <t>PC Aprovada em 29/04/2020</t>
  </si>
  <si>
    <t>PC Aprovada  com ressalvas em 04/05/2020</t>
  </si>
  <si>
    <t>PC aprovada com ressalvas devido a ausência de todos os itens do artigo 80 do Decreto em 05/05/2020</t>
  </si>
  <si>
    <t>PC aprovada em 11/05/2020</t>
  </si>
  <si>
    <t>PC Aprovada com ressalvas em 18/05/2020</t>
  </si>
  <si>
    <t>PC Aprovada em 20/05/2020</t>
  </si>
  <si>
    <t>PC Aprovada em  21/05/2020</t>
  </si>
  <si>
    <t>PC Aprovada em  25/05/2020</t>
  </si>
  <si>
    <t>PC Aprovada em 29/05/2020</t>
  </si>
  <si>
    <t>Prestação de Contas Rejeitada e inscrição no SIGGO em 14/05/2020</t>
  </si>
  <si>
    <t>PC Encaminhada em 15/04/2020</t>
  </si>
  <si>
    <t>Prestação de Contas Rejeitada em 21/05/2020. Aguardando resposta da OSC</t>
  </si>
  <si>
    <t>PC Aprovada em 04/05/2020</t>
  </si>
  <si>
    <t>PC encaminhada em 02/06/2020</t>
  </si>
  <si>
    <t>PC encaminha em 03/05/2018</t>
  </si>
  <si>
    <t xml:space="preserve">A prestação de contas finalizada devendo a OSC restituir recursos. Acordado pela OSC a devolução parcelada de recursos em 04/02/2020 </t>
  </si>
  <si>
    <t>PC encaminhada em 14/05/2018</t>
  </si>
  <si>
    <t>PC encaminhada em 19/02/2019</t>
  </si>
  <si>
    <t xml:space="preserve">PC Rejeitada e inscrição no SIGGO em 11/12/2019 e </t>
  </si>
  <si>
    <t>PC Encaminhada em 27/09/2018</t>
  </si>
  <si>
    <t>Prestação de Contas aprovada com ressalvas em 02/08/2019</t>
  </si>
  <si>
    <t>PC Aprovada com ressalvas em 26/04/2019</t>
  </si>
  <si>
    <t>PC encaminhada em 21/02/2019</t>
  </si>
  <si>
    <t xml:space="preserve">PC encaminhada em 29/11/2018 </t>
  </si>
  <si>
    <t>PC encaminhada em 17/10/2018</t>
  </si>
  <si>
    <t>PC encaminhada em 22/11/2018</t>
  </si>
  <si>
    <t>PC encaminhada em 21/12/2018</t>
  </si>
  <si>
    <t>PC Encaminhada em 23/07/2019</t>
  </si>
  <si>
    <t>PC Encaminhada em 07/07/2019</t>
  </si>
  <si>
    <t>PC Encaminhada em 09/08/2019</t>
  </si>
  <si>
    <t>PC Encaminhada em 27/12/2019</t>
  </si>
  <si>
    <t>PC Encaminhada em 20/04/2020</t>
  </si>
  <si>
    <t>PC encaminhada em 30/04/2020</t>
  </si>
  <si>
    <t>PC Encaminhada em 29/04/2020</t>
  </si>
  <si>
    <t>PC Encaminhada em 13/03/2020</t>
  </si>
  <si>
    <t>PC Encaminhada em 28/04/2020</t>
  </si>
  <si>
    <t>PC Encaminhada em 12/12/2019</t>
  </si>
  <si>
    <t>PC encaminhada em 15/05/2020</t>
  </si>
  <si>
    <t>PC encaminhada em 29/07/2019</t>
  </si>
  <si>
    <t>PC encaminhada em 02/09/2019</t>
  </si>
  <si>
    <t>PC encaminhada em 16/11/2018</t>
  </si>
  <si>
    <t>PC encaminhada em 23/05/2019</t>
  </si>
  <si>
    <t>PC encaminhada em 03/01/2019</t>
  </si>
  <si>
    <t>PC encaminhada em 22/02/2019</t>
  </si>
  <si>
    <t>PC encaminhada em 30/01/2020</t>
  </si>
  <si>
    <t>PC encaminhada em 08/10/2018</t>
  </si>
  <si>
    <t>PC encaminhada em 11/03/2019</t>
  </si>
  <si>
    <t>PC encaminhada em 13/11/2018</t>
  </si>
  <si>
    <t>PC encaminhada em 27/09/2018</t>
  </si>
  <si>
    <t>PC encaminhada em 01/08/2019</t>
  </si>
  <si>
    <t>PC encaminhada em 14/08/2019</t>
  </si>
  <si>
    <t>PC encaminhada em 05/11/2018</t>
  </si>
  <si>
    <t>PC encaminhada em 03/12/2018</t>
  </si>
  <si>
    <t>PC encaminhada em 20/08/2018</t>
  </si>
  <si>
    <t>PC encaminhada em 03/10/2018</t>
  </si>
  <si>
    <t>PC encaminhada em 18/02/2019</t>
  </si>
  <si>
    <t>PC encaminhada em 07/05/2019</t>
  </si>
  <si>
    <t>PC encaminhada em 27/06/2019</t>
  </si>
  <si>
    <t>PC encaminhada em 08/04/2019</t>
  </si>
  <si>
    <t>PC encaminhada em 04/10/2019</t>
  </si>
  <si>
    <t>PC encaminhada em 28/06/2019</t>
  </si>
  <si>
    <t>PC encaminhada em 02/07/2019</t>
  </si>
  <si>
    <t>PC encaminhada em 18/12/2018</t>
  </si>
  <si>
    <t>PC encaminhada em 24/01/2019</t>
  </si>
  <si>
    <t>PC encaminhada em 20/03/2019</t>
  </si>
  <si>
    <t>PC encaminhada em 24/04/2019</t>
  </si>
  <si>
    <t>PC encaminhada em 13/02/2019</t>
  </si>
  <si>
    <t>PC encaminhada em 20/12/2018</t>
  </si>
  <si>
    <t>PC encaminhada em 10/09/2019</t>
  </si>
  <si>
    <t>PC encaminhada em 04/12/2018</t>
  </si>
  <si>
    <t>PC encaminhada em 27/11/2018</t>
  </si>
  <si>
    <t>PC Aprovada em 09/04/2019 (SEI) Andréa</t>
  </si>
  <si>
    <t>PC encaminhada em 28/12/2018</t>
  </si>
  <si>
    <t>PC aprovada em 12/04/2019 (sei) Andréa</t>
  </si>
  <si>
    <t>PC encaminhada em 07/01/2019</t>
  </si>
  <si>
    <t>PC encaminhada em 11/09/2019</t>
  </si>
  <si>
    <t>PC encaminhada em 12/12/2019</t>
  </si>
  <si>
    <t>PC encaminhada em 14/06/2019</t>
  </si>
  <si>
    <t xml:space="preserve">PC encaminhada em 20/01/2020 </t>
  </si>
  <si>
    <t>PC encaminhada em 11/04/2019</t>
  </si>
  <si>
    <t>PC encaminhada em 22/04/2019</t>
  </si>
  <si>
    <t>PC encaminhada em  17/06/2019</t>
  </si>
  <si>
    <t>PC encaminhada em 22/08/2019</t>
  </si>
  <si>
    <t>PC encaminhada em 10/05/2019</t>
  </si>
  <si>
    <t>PC encaminhada em 14/04/2020</t>
  </si>
  <si>
    <t>PC Aprovada em 17/04/2020</t>
  </si>
  <si>
    <t>PC Aprovada com ressalvas em 02/06/2020</t>
  </si>
  <si>
    <t>PC encaminhada em 03/04/2020</t>
  </si>
  <si>
    <t>PC Aprovada em 22/04/2020</t>
  </si>
  <si>
    <t>PC encaminhada em 19/05/2020</t>
  </si>
  <si>
    <t>PC aprovada em 03/06/2020</t>
  </si>
  <si>
    <t>PC encaminhada em 04/06/2020</t>
  </si>
  <si>
    <t>00150-00000915/2020-44</t>
  </si>
  <si>
    <t>09/2020</t>
  </si>
  <si>
    <t>PC encaminhada em 17/06/2020</t>
  </si>
  <si>
    <t>PC encaminhada em 15/06/2020</t>
  </si>
  <si>
    <t>PC encaminhada em 22/06/2020</t>
  </si>
  <si>
    <t>PC encaminhada em 18/06/2020</t>
  </si>
  <si>
    <t>PC encaminhada em 30/06/2020</t>
  </si>
  <si>
    <t>PC Aprovada em 30/06/2020</t>
  </si>
  <si>
    <t>PC encaminhada em 02/07/2020</t>
  </si>
  <si>
    <t>00150-00003103/2020-51</t>
  </si>
  <si>
    <t>13/2020</t>
  </si>
  <si>
    <t>ESTÚDIO SOCIAL” – II EDIÇÃO</t>
  </si>
  <si>
    <t>00150-00001381/2020-73</t>
  </si>
  <si>
    <t>14/2020</t>
  </si>
  <si>
    <t>INSTITUTO CULTURAL E SOCIAL DO DISTRITO FEDERAL - INCS</t>
  </si>
  <si>
    <t>Circuito Cultural das Cidades 2020 (LIVE)</t>
  </si>
  <si>
    <t>Claudice Alves Santos Litran     Daniele Zambam Rodolfo</t>
  </si>
  <si>
    <t>00150-00001416/2020-74</t>
  </si>
  <si>
    <t>12/2020</t>
  </si>
  <si>
    <t>FUNDO DE ENVOLVIMENTO DA INDUSTRIA, COMERCIO E TURISMO - FEICOTUR</t>
  </si>
  <si>
    <t>ARTE NA RUA</t>
  </si>
  <si>
    <t>PC encaminhada em 10/07/2020</t>
  </si>
  <si>
    <t>PC Aprovada em 23/07/2020</t>
  </si>
  <si>
    <t>PC encaminhada em 16/07/2020</t>
  </si>
  <si>
    <t>PC Aprovada em 20/07/2020</t>
  </si>
  <si>
    <t>PC encaminhada em24/07/2020</t>
  </si>
  <si>
    <t>PC encaminhada em 24/07/2020</t>
  </si>
  <si>
    <t>PC encaminhada em 23/07/2020</t>
  </si>
  <si>
    <t>PC encaminhada em 17/07/2020</t>
  </si>
  <si>
    <t>PC encaminhada em 14/07/2020</t>
  </si>
  <si>
    <t>PC Aprovada em 24/07/2020</t>
  </si>
  <si>
    <t>PC aprovada em 31/07/2020</t>
  </si>
  <si>
    <t>PC aprovada com ressalvas em 31/07/2020</t>
  </si>
  <si>
    <t>PC Encaminhada em 10/08/2020</t>
  </si>
  <si>
    <t>PC aprovada em 10/08/2020</t>
  </si>
  <si>
    <t>Victor Hugo Nunes de Araujo       Almir Paulo Rosa                           Alonso Bento da Silva</t>
  </si>
  <si>
    <t>PC encaminhada em 10/08/2020</t>
  </si>
  <si>
    <t>PC aprovada em 11/08/2020</t>
  </si>
  <si>
    <t>PC encaminhada em 23/12/2019</t>
  </si>
  <si>
    <t>PC encaminhada em  17/08/2020 (Gestores notificados em 14/08/2020)</t>
  </si>
  <si>
    <t>00150-00003534/2020-17</t>
  </si>
  <si>
    <t>00150-00003674/2020-95</t>
  </si>
  <si>
    <t>00150-00002749/2020-11</t>
  </si>
  <si>
    <t>00150-00003847/2020-75</t>
  </si>
  <si>
    <t>00150-00000949/2020-39</t>
  </si>
  <si>
    <t>15/2020</t>
  </si>
  <si>
    <t>Caravana de São João – O melhor forró itinerante do DF</t>
  </si>
  <si>
    <t>16/2020</t>
  </si>
  <si>
    <t>ASSOCIACAO SEMPER FIDELI</t>
  </si>
  <si>
    <t>CMW - ALIVE FESTIVAL</t>
  </si>
  <si>
    <t>Bruno Mariano S Lopes Frota    Danilo Rebouças dos Reis</t>
  </si>
  <si>
    <t>17/2020</t>
  </si>
  <si>
    <t>CULTURA SOLIDÁRIA NO DF</t>
  </si>
  <si>
    <t>18/2020</t>
  </si>
  <si>
    <t>Festival Literário Histórias na Sua Casa</t>
  </si>
  <si>
    <t xml:space="preserve">Bruno Mariano S Lopes Frota    </t>
  </si>
  <si>
    <t>19/2020</t>
  </si>
  <si>
    <t>ASSOCIAÇÃO COMERCIAL E INDUSTRIAL DE SÃO SEBASTIÃO</t>
  </si>
  <si>
    <t>FESTIVAL BRASÍLIA 60</t>
  </si>
  <si>
    <t>Mariana Oliveira Macedo      Victor Hugo Franco</t>
  </si>
  <si>
    <t>00150-00001114/2020-04</t>
  </si>
  <si>
    <t>20/2020</t>
  </si>
  <si>
    <t>INSTITUTO BRASILEIRO DE ALTO DESEMPENHO</t>
  </si>
  <si>
    <t>Sou de Brasília – Brasília 60 anos</t>
  </si>
  <si>
    <t xml:space="preserve">Bruno Mariano S Lopes Frota     Maria Ines Alves de Souza    </t>
  </si>
  <si>
    <t>00150-00003276/2020-79</t>
  </si>
  <si>
    <t>21/2020</t>
  </si>
  <si>
    <t>BOX COMPANHIA DE ARTE</t>
  </si>
  <si>
    <t>MOSAICO CULTURAL</t>
  </si>
  <si>
    <t>00150-00000443/2020-20</t>
  </si>
  <si>
    <t>Barbarah Luiza dos S Maximo             Carla Nogueira de Queiroz        Andreia Martinele da Silva         Aparecida de Fatima A Moura</t>
  </si>
  <si>
    <t>23/2020</t>
  </si>
  <si>
    <t>ASSOCIACAO LUTA PELA VIDA - ALPV​</t>
  </si>
  <si>
    <t>QUALIFICULTURA</t>
  </si>
  <si>
    <t>00150-00002968/2020-08</t>
  </si>
  <si>
    <t>22/2020</t>
  </si>
  <si>
    <t>CENTRO CULTURAL FERROK</t>
  </si>
  <si>
    <t>FESTIVAL FERROCK ARTE NAS ESCOLAS – Encontro entre o Rock e a Cultura Popular - 2020</t>
  </si>
  <si>
    <t>Claudice Alves Santos Litran     Keyciane Santos Araújo</t>
  </si>
  <si>
    <t>PC encaminhada em 31/08/2020</t>
  </si>
  <si>
    <t>Prestação de Contas aprovada em 31/08/2020</t>
  </si>
  <si>
    <t>PC encaminhada em 27/08/2020</t>
  </si>
  <si>
    <t>PC Aprovada com ressalvas em 01/09/2020</t>
  </si>
  <si>
    <t>PC encaminhada em 01/09/2020</t>
  </si>
  <si>
    <t>PC Aprovada em 10/09/2020</t>
  </si>
  <si>
    <t>PC aprovada em 10/09/2020</t>
  </si>
  <si>
    <t>PC Aprovada em 24/06/2020</t>
  </si>
  <si>
    <t>PC Aprovada em 05/08/2020</t>
  </si>
  <si>
    <t xml:space="preserve">Elvia Pereira de Sousa Barbarah Luiza dos S Maximo       </t>
  </si>
  <si>
    <t>Maria Ines Alves de Souza     Marina Santana</t>
  </si>
  <si>
    <t>24/2020</t>
  </si>
  <si>
    <t>25/2020</t>
  </si>
  <si>
    <t>00150-00003978/2020-52</t>
  </si>
  <si>
    <t>00150-00003974/2020-74</t>
  </si>
  <si>
    <t>CIRCUITO CULTURAL DAS CIDADES 2020 (LIVE 2)</t>
  </si>
  <si>
    <t>Barbarah Luiza dos  S Maximo Danilo Rebouças dos Reis</t>
  </si>
  <si>
    <t>26/2020</t>
  </si>
  <si>
    <t>00150-00001686/2020-85</t>
  </si>
  <si>
    <t>27/2020</t>
  </si>
  <si>
    <t>Edição Especial da Revista Traços em homenagem aos 60 anos de Brasília</t>
  </si>
  <si>
    <t>00150-00003168/2020-04</t>
  </si>
  <si>
    <t>28/2020</t>
  </si>
  <si>
    <t>MEGA PACOTE DE COMBATE AO COVID 19</t>
  </si>
  <si>
    <t>Bruno Lino Rocha         Wanderson de Almeida Rocha</t>
  </si>
  <si>
    <t>00150.00003894/2020-19</t>
  </si>
  <si>
    <t>CINE DRIVE IN DE CINEMA</t>
  </si>
  <si>
    <t>Claudice Alves Santos Litran     Keyciane Santos Araújo          Elvia Pereira de Sousa</t>
  </si>
  <si>
    <t>00150-00004535/2020-89</t>
  </si>
  <si>
    <t>29/2020</t>
  </si>
  <si>
    <t>00150-00004411/2020-01</t>
  </si>
  <si>
    <t>31/2020</t>
  </si>
  <si>
    <t>ASSOCIAÇÃO COMUNITÁRIA DIMENSÃO JUVENTUDE - ASCODIJ</t>
  </si>
  <si>
    <t>BRASÍLIA FESTIVAL HIP HOP</t>
  </si>
  <si>
    <t>Bruno Mariano S Lopes Frota    Mariana Oliveira Macedo</t>
  </si>
  <si>
    <t>00150.00003561/2020-90</t>
  </si>
  <si>
    <t>32/2020</t>
  </si>
  <si>
    <t>20º CIRCUITO DE QUADRILHA​ - LINQDFE (edição On-line)</t>
  </si>
  <si>
    <t>Bruno Mariano S Lopes Frota     Priscila Soares Garcia</t>
  </si>
  <si>
    <t>00150-00004879/2020-98</t>
  </si>
  <si>
    <t>35/2020</t>
  </si>
  <si>
    <t>FAREMAS EM CASA</t>
  </si>
  <si>
    <t>Barbarah Luiza dos  S Maximo Mariana Oliveira Macedo</t>
  </si>
  <si>
    <t>00150-00003944/2020-68</t>
  </si>
  <si>
    <t>34/2020</t>
  </si>
  <si>
    <t>INSTITUTO BRASILEIRO DE APOIO DESENVOLVIMENTO E UTILIDADES COMUNITÁRIAS- IADUC</t>
  </si>
  <si>
    <t>FESTIVAL BRASÍLIA DRIVE-IN – TODOS OS CANTOS DA NOSSA CIDADE!</t>
  </si>
  <si>
    <t>Bruno Lino Rocha                      Keyciane Santos Araújo                                     Maria Ines Alves de Souza     Waleska Faustino B de Souza        Wanderson de Almeida Rocha</t>
  </si>
  <si>
    <t xml:space="preserve">Priscila Soares Garcia     Claudice Alves Santos Litran     </t>
  </si>
  <si>
    <t xml:space="preserve">      Heli Aparecida de Barros      Almir Paulo Rosa</t>
  </si>
  <si>
    <t>Bruno Lino Rocha                  Waleska Faustino Batisra</t>
  </si>
  <si>
    <t xml:space="preserve">    Carolina Silva R de O Pinto     Elaine Falkini M Colombo      Maria Inês Alves de Souza    Waleska Faustino B de Souza</t>
  </si>
  <si>
    <t>00150-00003496/2020-01</t>
  </si>
  <si>
    <t>36/2020</t>
  </si>
  <si>
    <t>BRASIL DO FUTURO</t>
  </si>
  <si>
    <t>Priscila Soares Garcia          Mariana Oliveira Macedo</t>
  </si>
  <si>
    <t>PC Aprovada em 31/03/2020</t>
  </si>
  <si>
    <t xml:space="preserve">PC Aprovada com Ressalvas em 06/04/2020 </t>
  </si>
  <si>
    <t>PC aprovada em 15/09/2020</t>
  </si>
  <si>
    <t>PC encaminhada em 09/06/2020</t>
  </si>
  <si>
    <t>PC Aprovada com ressalvas em 25/09/2020</t>
  </si>
  <si>
    <t>PC encaminhada em 14/05/2020</t>
  </si>
  <si>
    <t>00150.00005055/2020-35</t>
  </si>
  <si>
    <t>37/2020</t>
  </si>
  <si>
    <t>ASSOCIAÇÃO DOS MORADORES DE PLANALTINA - DF</t>
  </si>
  <si>
    <t>ARTE NAS ESCOLAS</t>
  </si>
  <si>
    <t>00150.00003756/2020-30</t>
  </si>
  <si>
    <t>38/2020</t>
  </si>
  <si>
    <t>IDHEIAS - INSTITUTO DE DESENVOLVIMENTO HUMANO, EMPREENDEDORISMO, INOVACAO E ASSISTENCIA SOCIAL</t>
  </si>
  <si>
    <t>DA PORTA PRA FORA</t>
  </si>
  <si>
    <t>Claudice Alves S Litran</t>
  </si>
  <si>
    <t>00150.00004908/2020-11</t>
  </si>
  <si>
    <t>39/2020</t>
  </si>
  <si>
    <t>CENTRO CULTURAL E SOCIAL GRITO DE LIBERDADE – MESTRE COBRA</t>
  </si>
  <si>
    <t>Quilombos da Liberdade - Online</t>
  </si>
  <si>
    <t>Daniel Armando de Souza        Andreia Martinele da Silva</t>
  </si>
  <si>
    <t>00150.00005231/2020-39</t>
  </si>
  <si>
    <t>41/2020</t>
  </si>
  <si>
    <t>ITINERÂNCIA FORROZEIRA 2020</t>
  </si>
  <si>
    <t>Geraldo Araujo Bezerra     Aparecida de Fatima A Moura</t>
  </si>
  <si>
    <t>33/2020</t>
  </si>
  <si>
    <t>ASSOCIAÇÃO DAS ENTIDADES USUÁRIAS DE  CANAL COMUNITÁRIO DO DISTRITO FEDERAL - TV COMUNITÁRIA</t>
  </si>
  <si>
    <t>Brasília Mostra Sua Cara e Cultura</t>
  </si>
  <si>
    <t>Rayane Cristina Chagas Silva   Wanderson de Almeida Rocha</t>
  </si>
  <si>
    <t>00150-00004614/2020-90</t>
  </si>
  <si>
    <t>00150.00005262/2020-90</t>
  </si>
  <si>
    <t>40/2020</t>
  </si>
  <si>
    <t>MOSSORÓ DAYO 2020</t>
  </si>
  <si>
    <t>Edna Amaral Albuquerque              Luis Eustáquio Braga</t>
  </si>
  <si>
    <t>00150-00003083/2020-18</t>
  </si>
  <si>
    <t>42/2020</t>
  </si>
  <si>
    <t>ASSOCIACAO ARTISTICA MAPATI - AAMA</t>
  </si>
  <si>
    <t>“Territórios Culturais – Etapa 1"</t>
  </si>
  <si>
    <t>Eda Vanderley Rodrigues         Eduardo Filhusi de Freitas</t>
  </si>
  <si>
    <t>00150.00003893/2020-74</t>
  </si>
  <si>
    <t>43/2020</t>
  </si>
  <si>
    <t>PRAÇA DA CRIANÇA – BRASÍLIA 60 ANOS</t>
  </si>
  <si>
    <t>Antonio Rafael dos Santos      Plinio Giovani B Levi Alvim</t>
  </si>
  <si>
    <t>Elaine Falkini M Colombo     Priscila Soares Garcia</t>
  </si>
  <si>
    <t xml:space="preserve">     Claudice Alves Santos Litran       Bruno Mariano Souza L Frota           Mariana Oliveira Macedo</t>
  </si>
  <si>
    <t>PC encaminhada em 13/10/2020</t>
  </si>
  <si>
    <t>PC encaminhado em 23/06/2020</t>
  </si>
  <si>
    <t>00150.00005490/2020-60</t>
  </si>
  <si>
    <t>44/2020</t>
  </si>
  <si>
    <t>00150.00005616/2020-04</t>
  </si>
  <si>
    <t>46/2020</t>
  </si>
  <si>
    <t>ABRAÇO-DF - ASSOCIAÇÃO BRASILEIRA DE RADIODIFUSÃO COMUNITÁRIA NO DISTRITOFEDERAL</t>
  </si>
  <si>
    <t>Livia Fernandes Solino        Ricardo Cardoso de A  Machado</t>
  </si>
  <si>
    <t>Elvia Pereira de Sousa             Maria Inês Alves de Souza           Waleska Faustino B de Souza</t>
  </si>
  <si>
    <t>00150-00005110/2020-97</t>
  </si>
  <si>
    <t>47/2020</t>
  </si>
  <si>
    <t xml:space="preserve">Feira Cultural dePlanal </t>
  </si>
  <si>
    <t>Cassio Jose Benetti      Rayane Cristina Chagas Silva</t>
  </si>
  <si>
    <t>00150-00001357/2020-34</t>
  </si>
  <si>
    <t>48/2020</t>
  </si>
  <si>
    <t>INSTITUTO ROSA DOS VENTOS DE CULTURAS POPULARES</t>
  </si>
  <si>
    <t>00150.00005631/2020-44</t>
  </si>
  <si>
    <t>49/2020</t>
  </si>
  <si>
    <t>Feira Cultural de Ceilândia – VersãoOn- line</t>
  </si>
  <si>
    <t>FESTIVAL VIRADA CRIATIVA (ONLINE)</t>
  </si>
  <si>
    <t>Bruno Lino Rocha                                Maria Ines Alves de Souza</t>
  </si>
  <si>
    <t>00150-00005612/2020-18</t>
  </si>
  <si>
    <t>50/2020</t>
  </si>
  <si>
    <t>CARAVANA DA JUVENTUDENEGRA</t>
  </si>
  <si>
    <t>Ricardo Vieira Roehe             Vandliny Paiva Martins Teixeira</t>
  </si>
  <si>
    <t xml:space="preserve">PC aprovada com ressalvas em 22/09/2020 </t>
  </si>
  <si>
    <t>PC encaminhada em 28/10/2020</t>
  </si>
  <si>
    <t>PC aprovada em 17/11/2020</t>
  </si>
  <si>
    <t>PC encaminhada para análise em 22/10/2020</t>
  </si>
  <si>
    <t>PC Aprovada em 26/08/2020</t>
  </si>
  <si>
    <t>Analisada desde 23/03/2020. OSC apresentou ações compensatórias. Finalizada as ações desta GPC</t>
  </si>
  <si>
    <t>PC encaminhada em 25/10/2019</t>
  </si>
  <si>
    <t>PC Aprovada com ressalvas em 22/10/2020</t>
  </si>
  <si>
    <t>PC aprovada em 20/07/2020</t>
  </si>
  <si>
    <t>PC encaminhada em 13/12/2019</t>
  </si>
  <si>
    <t>PC Aprovada com ressalvas em 09/06/2020</t>
  </si>
  <si>
    <t>PC encaminhada em 20/05/2020</t>
  </si>
  <si>
    <t>PC aprovada em 01/06/2020</t>
  </si>
  <si>
    <t>PC encaminhada em 10/09/2020</t>
  </si>
  <si>
    <t>PC aprovada em 20/10/2020</t>
  </si>
  <si>
    <t>´PC encaminhada em 20/08/2020</t>
  </si>
  <si>
    <t>PC aprovada com ressalvas em 06/08/2020</t>
  </si>
  <si>
    <t>PC encaminhada em 21/05/2020</t>
  </si>
  <si>
    <t>PC aprovada em  01/06/2020</t>
  </si>
  <si>
    <t>PC aprovada co  ressalvas em  26/06/2020</t>
  </si>
  <si>
    <t>PC encaminhada em  17/11/2020</t>
  </si>
  <si>
    <t>PC encaminhada em 15/09/2020</t>
  </si>
  <si>
    <t>PC encaminhada em 21/10/2020</t>
  </si>
  <si>
    <t>PC encaminhada em 14/10/2020</t>
  </si>
  <si>
    <t>PC encaminhada em 28/09/2020</t>
  </si>
  <si>
    <t>PC Aprovada em 09/09/2020</t>
  </si>
  <si>
    <t>PC encaminhada em 02/09/2020</t>
  </si>
  <si>
    <t>PC Aprovada em 21/08/2020</t>
  </si>
  <si>
    <t>PC encaminhada em 23/10/2020</t>
  </si>
  <si>
    <t>00150-00005651/2020-15</t>
  </si>
  <si>
    <t>51/2020</t>
  </si>
  <si>
    <t>GRUPO CULTURAL AZULIM</t>
  </si>
  <si>
    <t>AZULIM PARA TODOS</t>
  </si>
  <si>
    <t>00150.00005440/2020-82</t>
  </si>
  <si>
    <t>52/2020</t>
  </si>
  <si>
    <t>ASSOCIAÇÃO BENEFICENTE CRISTA MÃOS SOLIDÁRIAS SOL NASCENTE</t>
  </si>
  <si>
    <t>InspiraSol</t>
  </si>
  <si>
    <t>00150-00005830/2020-52</t>
  </si>
  <si>
    <t>53/2020</t>
  </si>
  <si>
    <t>Tardezinha do Samba – 3ºEdição</t>
  </si>
  <si>
    <t xml:space="preserve">Barbarah Luiza dos  S Maximo </t>
  </si>
  <si>
    <t>Lucia Mafra da Silva               Suellen Christine R Sousa</t>
  </si>
  <si>
    <t>Analisada desde 15/04/2020. OSC apresentou plano de ações compensatórias que se encontram com os gestores para análise</t>
  </si>
  <si>
    <t>00150-00005702/2020-17</t>
  </si>
  <si>
    <t>54/2020</t>
  </si>
  <si>
    <t>Feicotur 2020 Drive in</t>
  </si>
  <si>
    <t>Barbarah Luiza dos  S Maximo     Antonio Rafael dos Santos</t>
  </si>
  <si>
    <t>00150-00005827/2020-39</t>
  </si>
  <si>
    <t>55/2020</t>
  </si>
  <si>
    <t>INSTITUTO DE DESENVOLVIMENTO E INCLUSÃO SOCIAL E CULTURAL – IDISC</t>
  </si>
  <si>
    <t>RESSOCIALIZE DF</t>
  </si>
  <si>
    <t>Bruno Lino Rocha                                Ricardo Vieira Roehe                   Rodrigo Mendes Pereira</t>
  </si>
  <si>
    <t>Elaine Falkini M Colombo                                                   Maria Ines Alves de Souza                     Waleska Faustino B de Souza</t>
  </si>
  <si>
    <t>00150-00005375/2020-95</t>
  </si>
  <si>
    <t>56/2020</t>
  </si>
  <si>
    <t>INSTITUTO JANELAS DA ARTE, CIDADANIA E SUSTENTABILIDADE</t>
  </si>
  <si>
    <t>TERRITÓRIO CRIATIVO</t>
  </si>
  <si>
    <t>Keyciane Santos Araujo     Priscila soares Garcia</t>
  </si>
  <si>
    <t>00150-00005700/2020-10</t>
  </si>
  <si>
    <t>57/2020</t>
  </si>
  <si>
    <t>FEDERAÇÃO DAS ASSOCIAÇÕES NIPO BRASILEIRAS DO CENTRO OESTE -FEANBRA</t>
  </si>
  <si>
    <t>00150-00006100/2020-79</t>
  </si>
  <si>
    <t>Soul Ballet</t>
  </si>
  <si>
    <t>Luciana Ribeiro do Nascimento      Luisa Alves Leitão Rodrigues      Maria Estela de Sá de Oiliveira</t>
  </si>
  <si>
    <t>00150.00006434/2020-42</t>
  </si>
  <si>
    <t>58/2020</t>
  </si>
  <si>
    <t>59/2020</t>
  </si>
  <si>
    <t>INSTITUTO CULTURAL E SOCIAL LUMIART</t>
  </si>
  <si>
    <t>60/2020</t>
  </si>
  <si>
    <t>INCLUSÃO CULTURAL2020</t>
  </si>
  <si>
    <t>Mariana Morena Pinheiros Reis       Rafael Rangel Soffredi</t>
  </si>
  <si>
    <t>00150.00006198/2020-64</t>
  </si>
  <si>
    <t>00150.00005698/2020-89</t>
  </si>
  <si>
    <t>61/2020</t>
  </si>
  <si>
    <t>#VIVA MULHER</t>
  </si>
  <si>
    <t>Mariana Oliveira Macedo     Renato de Oliveira Santos</t>
  </si>
  <si>
    <t>Joaquim Augusto de Azevedo            Mariana Giubertti G Greenhalgh</t>
  </si>
  <si>
    <t>BRASILIA 60' - EMPREENDEDORISMO FEMININO NO DF</t>
  </si>
  <si>
    <t>9º Festival do Japão Brasília- Edição Virtual</t>
  </si>
  <si>
    <t>IPCB - INSTITUTO DE PRODUÇÃO SOCIOEDUCATIVO E CULTURAL BRASILEIRO</t>
  </si>
  <si>
    <t>ANIVERSÁRIO CEILÂNDIA – 49 ANOS</t>
  </si>
  <si>
    <t>Waleska Faustino B de Souza       Keyciane Santos Araujo</t>
  </si>
  <si>
    <t>00150-00006800/2020-63</t>
  </si>
  <si>
    <t>62/2020</t>
  </si>
  <si>
    <t>00150-00006604/2020-99</t>
  </si>
  <si>
    <t>63/2020</t>
  </si>
  <si>
    <t>53º FESTIVAL DE BRASÍLIA DOCINEMABRASILEIRO – ETAPA MESAS E OFICINAS</t>
  </si>
  <si>
    <t>00150.00006906/2020-67</t>
  </si>
  <si>
    <t>64/2020</t>
  </si>
  <si>
    <t>NATAL CULTURAL DIGITAL NASCIDADES</t>
  </si>
  <si>
    <t>Barbarah Luiza dos S Maximo       Bruno Lino Rocha                         Keyciane Santos Araújo                     Maria Inês Alves de Souza       Victor Hugo Franco                     Waleska Faustino B de Souza      Wanderson de Almeida Rocha</t>
  </si>
  <si>
    <t>00150-00006605/2020-33</t>
  </si>
  <si>
    <t>65/2020</t>
  </si>
  <si>
    <t xml:space="preserve">FEST CINE NAS CIDADES – MOSTRASPARALELAS DE CINEMA </t>
  </si>
  <si>
    <t>Cristina Marinho Teixeira                  Sara Seilert</t>
  </si>
  <si>
    <t>PC encaminhada em 10/12/2020</t>
  </si>
  <si>
    <t>PC Aprovada em 06/01/2021</t>
  </si>
  <si>
    <t>PC encaminhada em 25/11/2020</t>
  </si>
  <si>
    <t>PC encaminhada em 04/12/2020</t>
  </si>
  <si>
    <t>PC aprovada em 15/01/2021</t>
  </si>
  <si>
    <t>PC encaminhada em 08/09/2020</t>
  </si>
  <si>
    <t>PC Aprovada  em 11/11/2020</t>
  </si>
  <si>
    <t>PC Aprovada com ressalvas em 25/01/2021</t>
  </si>
  <si>
    <t>PC Aprovada com ressalvas em 15/01/2021</t>
  </si>
  <si>
    <t>PC Aprovada em 16/11/2020</t>
  </si>
  <si>
    <t>PC encaminhada em 17/11/2020</t>
  </si>
  <si>
    <t>PC Aprovada em 17/12/2020</t>
  </si>
  <si>
    <t>PC encaminhada em 24/11/2020</t>
  </si>
  <si>
    <t>PC encaminhada em 14/12/2020</t>
  </si>
  <si>
    <t>PC aprovada em 15/12/2020</t>
  </si>
  <si>
    <t>PC aprovada com ressalvas em 22/06/2020</t>
  </si>
  <si>
    <t>PC aprovada em 04/12/2020</t>
  </si>
  <si>
    <t>PC aprovada com ressalvas em 13/01/2021</t>
  </si>
  <si>
    <t>PC aprovada com ressalvas em 19/11/2020</t>
  </si>
  <si>
    <t>PC encaminhada para análise em 04/09/2019</t>
  </si>
  <si>
    <t>00150-00006898/2020-59</t>
  </si>
  <si>
    <t>66/2020</t>
  </si>
  <si>
    <t>PROJETO MUSICAL ARTE JOVEM</t>
  </si>
  <si>
    <t>MUSICALIZANDO GRANDES SONHOS - ARTE JOVEM</t>
  </si>
  <si>
    <t>00150-00004109/2020-45</t>
  </si>
  <si>
    <t>67/2020</t>
  </si>
  <si>
    <t>Vigília Cultural ONLINE</t>
  </si>
  <si>
    <t>00150-00007246/2020-31</t>
  </si>
  <si>
    <t>68/2020</t>
  </si>
  <si>
    <t>ACPRG – DF - ASSOCIAÇÃO DOS CRIADORES E PRODUTORES RURAIS DO GAMA - DF</t>
  </si>
  <si>
    <t>11ª EXPOGAMA RODEIO DRIVE IN SHOWS</t>
  </si>
  <si>
    <t>Mariana Oliveira Macedo                    Priscila Soares Garcia</t>
  </si>
  <si>
    <t>00150-00006747/2020-09</t>
  </si>
  <si>
    <t>69/2020</t>
  </si>
  <si>
    <t>INSTITUTO MISSÃO HOJE - IMH</t>
  </si>
  <si>
    <t>CANTATAS DE NATAL</t>
  </si>
  <si>
    <t>00150-00002897/2020-35</t>
  </si>
  <si>
    <t>70/2020</t>
  </si>
  <si>
    <t>#BSB2060 – O FUTURO É AGORA</t>
  </si>
  <si>
    <t>00150-00005539/2020-84</t>
  </si>
  <si>
    <t>71/2020</t>
  </si>
  <si>
    <t>Programaço Online</t>
  </si>
  <si>
    <t>00150-00006908/2020-56</t>
  </si>
  <si>
    <t>72/2020</t>
  </si>
  <si>
    <t>GREMIO RECREATIVO CARNAVELESCO DE VICENTE PIRES</t>
  </si>
  <si>
    <t>FESTIVAL SAMBA DA GUARIBA (ONLINE)</t>
  </si>
  <si>
    <t>Antonio Rafael dos Santos               Mariana Oliveira Macedo</t>
  </si>
  <si>
    <t>00150-00006795/2020-99</t>
  </si>
  <si>
    <t>73/2020</t>
  </si>
  <si>
    <t>INSTITUTO EU LIGO - IEL</t>
  </si>
  <si>
    <t>MULHER EFICAZ 2020</t>
  </si>
  <si>
    <t>Bárbarah Luíza dos S Máximo     Maria Inês Alves de Souza               Priscila Soares Garcia</t>
  </si>
  <si>
    <t>Bárbarah Luíza dos S Máximo</t>
  </si>
  <si>
    <t>Bruno Mariano Souza L Frota       Maria Inês Alves de Souza       Waleska Faustino B de Souza</t>
  </si>
  <si>
    <t>Hugo Paiva Ribeiro                                Mª de Fátima Belarmino da Silva</t>
  </si>
  <si>
    <t>Tânia Ramalho de R Medeiros    Tereza Cristina Antunes Ribeiro</t>
  </si>
  <si>
    <t xml:space="preserve">    Fabiano de Oliveira Lago   Keyciane Santos Araujo</t>
  </si>
  <si>
    <t>00150-00003457/2020-03</t>
  </si>
  <si>
    <t>01/2021</t>
  </si>
  <si>
    <t>Caludice alves Santos Litran     Rodrigo Mendes Pereira</t>
  </si>
  <si>
    <t>00150-00007560/2020-14</t>
  </si>
  <si>
    <t>74/2020</t>
  </si>
  <si>
    <t>Canteiro Central</t>
  </si>
  <si>
    <t>00150-00007590/2020-21</t>
  </si>
  <si>
    <t>75/2020</t>
  </si>
  <si>
    <t>Gracias a La Vida</t>
  </si>
  <si>
    <t>PC Aprovada em 04/03/2021</t>
  </si>
  <si>
    <t xml:space="preserve">  Maria Ines Alves de Souza     Waleska Faustino B de Souza</t>
  </si>
  <si>
    <t>PC encaminhada em 15/03/2021</t>
  </si>
  <si>
    <t>PC encaminhada em 03/09/2020</t>
  </si>
  <si>
    <t>PC encaminhada em 12/03/2021</t>
  </si>
  <si>
    <t>PC encaminhada em 22/03/2021</t>
  </si>
  <si>
    <t>PC encaminhada em 18/03/2021</t>
  </si>
  <si>
    <t>PC Aprovada em 22/03/2021</t>
  </si>
  <si>
    <t>03/2021</t>
  </si>
  <si>
    <t>Bárbarah Luiza dos S Máximo     Waleska Faustino B de Souza</t>
  </si>
  <si>
    <t>00150-00001190/2021-92</t>
  </si>
  <si>
    <t>04/2021</t>
  </si>
  <si>
    <t>GREMIO RECREATIVO CARNAVALESCO UNIDOS DE VICENTE PIRES​</t>
  </si>
  <si>
    <t>CIRCUITO MUSICAL LIVE</t>
  </si>
  <si>
    <t>Bruno Mariano S Lopes Frota     Danilo Rebouças dos Reis</t>
  </si>
  <si>
    <t>05/2021</t>
  </si>
  <si>
    <t>CARAVANA MUSICAL</t>
  </si>
  <si>
    <t>Débora A de Almeida Rego      Edaurdo Filhusi de Freitas    Keyciane Santos Araujo           Waleska Faustino B de Souza     Wanderson de Almeida Rocha</t>
  </si>
  <si>
    <t>00150-00001184/2021-35</t>
  </si>
  <si>
    <t>06/2021</t>
  </si>
  <si>
    <t>INSTITUTO BRASILEIRO DE EMPREENDEDORISMO, TECNOLOGIA E INOVACAO - IBETI</t>
  </si>
  <si>
    <t>Festival DF Musical – Bem-Estar do Servidor</t>
  </si>
  <si>
    <t>Katiane Sobreira Silva                              Maria Ines Alves de Souza        Waleska Faustino B de Souza        Wanderson de almeida Rocha</t>
  </si>
  <si>
    <t>PC aprovado em 16/04/2021</t>
  </si>
  <si>
    <t>CMW – ALIVE FESTIVAL SEGUNDA EDIÇÃO</t>
  </si>
  <si>
    <t xml:space="preserve"> 00150-00001213/2021-69</t>
  </si>
  <si>
    <t>07/2021</t>
  </si>
  <si>
    <t>COMPLEXO CULTURAL BEIRA LAGO – CONCHA ACÚSTICA</t>
  </si>
  <si>
    <t>Marcelo Gonczarowska Jorge        Danilo Rebouças dos Reis</t>
  </si>
  <si>
    <t>PC aprovada em 30/04/2021</t>
  </si>
  <si>
    <t>PC Encaminhada em 27/01/2021</t>
  </si>
  <si>
    <t>PC Aprovada com ressalvas em 19/04/2021</t>
  </si>
  <si>
    <t>PC encaminhada em 11/03/2021</t>
  </si>
  <si>
    <t>PC encaminhada em 09/09/2020</t>
  </si>
  <si>
    <t>PC aprovada em 18/09/2020</t>
  </si>
  <si>
    <t>PC encaminhada em 11/11/2020</t>
  </si>
  <si>
    <t>PC Aprovada com ressalvas em 26/11/2020</t>
  </si>
  <si>
    <t>PC encaminhada em 12/01/2021</t>
  </si>
  <si>
    <t>PC Aprovada em 28/02/2021</t>
  </si>
  <si>
    <t>PC encaminhada em 29/12/2020</t>
  </si>
  <si>
    <t>PC aprovada em  23/03/2021</t>
  </si>
  <si>
    <t xml:space="preserve">Mariana Oliveira Macedo      </t>
  </si>
  <si>
    <t>Carla Nogueira de Queiroz        Samia Lanna da C Fernandes</t>
  </si>
  <si>
    <t>PC encaminhada em 09/04/2021</t>
  </si>
  <si>
    <t>PC Encaminhada em 03/05/2021</t>
  </si>
  <si>
    <t>PC aprovada com ressalvas em 11/05/2021</t>
  </si>
  <si>
    <t>PC encaminhada em 17/05/2021</t>
  </si>
  <si>
    <t xml:space="preserve">Elaine Falkini M Colombo      </t>
  </si>
  <si>
    <t>PC Aprovada com ressalvas em 26/05/2021</t>
  </si>
  <si>
    <t>08/2021</t>
  </si>
  <si>
    <t>09/2021</t>
  </si>
  <si>
    <t>10/2021</t>
  </si>
  <si>
    <t>11/2021</t>
  </si>
  <si>
    <t>12/2021</t>
  </si>
  <si>
    <t>00150.00001191/2021-37</t>
  </si>
  <si>
    <t>COMPLEXO CULTURAL BEIRA LAGO- MAB</t>
  </si>
  <si>
    <t>00150-00001444/2021-72</t>
  </si>
  <si>
    <t>00150.00001548/2021-87</t>
  </si>
  <si>
    <t>Hip Hop Contra Fome</t>
  </si>
  <si>
    <t>Bárbarah Luiza dos S Máximo     Priscila Soares Garcia</t>
  </si>
  <si>
    <t>00150-00001589/2021-73</t>
  </si>
  <si>
    <t>ASSOCIACAO DOS AMIGOS DAS ARTES DE BRASILIA BRASIL -AMABRA</t>
  </si>
  <si>
    <t>Concerto do Afeto (Concertos nos hospitais)</t>
  </si>
  <si>
    <t>BSB LIVE MUSIC – 61 Anos de Brasília</t>
  </si>
  <si>
    <t>Bruno Mariano S Lopes Frota     Mariana Oliveira Macedo</t>
  </si>
  <si>
    <t>ASSOCIACAO AMIGOS DO CINEMA E DA CULTURA</t>
  </si>
  <si>
    <t>00150-00001478/2021-67</t>
  </si>
  <si>
    <t>Danilo Rebouças dos Reis         Keyciane Santos Araújo</t>
  </si>
  <si>
    <t>Secretaria de Estado de Cultura e Economia Criatiava do Distrito Federal</t>
  </si>
  <si>
    <t>Bruno Lino Rocha                          Marcelo Gonczarowska Jorge</t>
  </si>
  <si>
    <t>Edna Amaral Albuquerque               Luís Eustáquio Braga</t>
  </si>
  <si>
    <t>Leninha Aparecida Silveiro       Rafael Rangel Caldas</t>
  </si>
  <si>
    <t>PC encaminhada em 15/06/2021</t>
  </si>
  <si>
    <t xml:space="preserve">PC Aprovada em 17/06/2021 </t>
  </si>
  <si>
    <t xml:space="preserve"> 00150-00002300/2021-33</t>
  </si>
  <si>
    <t>15/2021</t>
  </si>
  <si>
    <t>ATIVAS &amp; CRIATIVAS</t>
  </si>
  <si>
    <t>Antonio Rafale dos Santos      Mariana Oliveira Macedo</t>
  </si>
  <si>
    <t>00150.00000164/2021-47</t>
  </si>
  <si>
    <t>INSTITUTO MISSAO HOJE - IMH​</t>
  </si>
  <si>
    <t>13/2021</t>
  </si>
  <si>
    <t>CINE TEATRO ITINERANTE – Drive IN</t>
  </si>
  <si>
    <t>Keyciane Santos Araújo             Mariana Oliveira Macedo</t>
  </si>
  <si>
    <t>00150.00001134/2021-58</t>
  </si>
  <si>
    <t>14/2021</t>
  </si>
  <si>
    <t>TERRITÓRIOS CULTURAIS – ETAPA 2 DE 2​</t>
  </si>
  <si>
    <t>Bruno Lino Rocha                                   Debora Ap de Almeida Rego             Priscila Soares Garcia</t>
  </si>
  <si>
    <t>PC Aprovada com ressalvas em 12/05/2021</t>
  </si>
  <si>
    <t>A OSC apresentou novo PT com Ações Compensatórias (R$ 64.747,86) em 25/05/2021</t>
  </si>
  <si>
    <t>PC encaminhada em 04/06/2021</t>
  </si>
  <si>
    <t>PC Aprovada com  ressalvas em 14/04/2021</t>
  </si>
  <si>
    <t>PC Aprovada em 06/04/2021</t>
  </si>
  <si>
    <t>PC Aprovada em 20/04/2021</t>
  </si>
  <si>
    <t>PC Aprovada com ressalvas em 25/05/2021</t>
  </si>
  <si>
    <t>PC aprovada em 18/05/2021</t>
  </si>
  <si>
    <t>PC Aprovada com ressalvas em 06/01/2021</t>
  </si>
  <si>
    <t>PC aprovada com ressalvas em 25/03/2021</t>
  </si>
  <si>
    <t>PC aprovada em 13/05/2021</t>
  </si>
  <si>
    <t>PC aprovada em 11/06/2021</t>
  </si>
  <si>
    <t>PC aprovada em 27/05/2021</t>
  </si>
  <si>
    <t>PC aprovada em 09/03/2021</t>
  </si>
  <si>
    <t>PC aprovada em 17/05/2021</t>
  </si>
  <si>
    <t>PC aprovada com ressalvas em 07/06/2021</t>
  </si>
  <si>
    <t>PC aprovada com ressalvas em 24/06/2021</t>
  </si>
  <si>
    <t>PC aprovada em 23/03/2021</t>
  </si>
  <si>
    <t>pc encaminhada em 30/06/2021</t>
  </si>
  <si>
    <t>PC aprovada em 30/06/2021</t>
  </si>
  <si>
    <t>16/2021</t>
  </si>
  <si>
    <t>00150-00003324/2021-18</t>
  </si>
  <si>
    <t>17/2021</t>
  </si>
  <si>
    <t>INSTITUTO BRASILEIRO DE INTEGRACAO SOCIAL</t>
  </si>
  <si>
    <t>Elvia Pereira de Sousa</t>
  </si>
  <si>
    <t>113/2019</t>
  </si>
  <si>
    <t>PC encaminhada em 06/07/2021</t>
  </si>
  <si>
    <t xml:space="preserve"> 00150-00003400/2021-87</t>
  </si>
  <si>
    <t>18/2021</t>
  </si>
  <si>
    <t>INSTITUTO CULTURAL MENINO DE CEILÂNDIA</t>
  </si>
  <si>
    <t>Cultura In Movimento</t>
  </si>
  <si>
    <t>Palco Live – Artistas De Rua Mostrando Seu Talento</t>
  </si>
  <si>
    <t>BASTIDORES ESCOLA TÉCNICA DE AGENTES CULTURAIS</t>
  </si>
  <si>
    <t>Elvia Pereira de Sousa                               Luis Eustáqui Braga</t>
  </si>
  <si>
    <t>00150-00002460/2021-82</t>
  </si>
  <si>
    <t>00150-00003261/2021-91</t>
  </si>
  <si>
    <t>19/2021</t>
  </si>
  <si>
    <t>Cultura Brasília Online</t>
  </si>
  <si>
    <t>Bruno Mariano Souza Lopes Frota      Debora Ap de Almeida Rego</t>
  </si>
  <si>
    <t>00150-00003454/2021-42</t>
  </si>
  <si>
    <t>20/2021</t>
  </si>
  <si>
    <t>CARAVANA DE SÃO JOÃO 2021 – “O Melhor Forró Itinerante do DF”</t>
  </si>
  <si>
    <t>Bárbarah Luiza dos S Máximo       Elvia Pereira de Sousa                Keyciane Santos Araujo                   Maria Ines Alves de Souza        Waleska Faustino B de Souza</t>
  </si>
  <si>
    <t>00150-00003553/2021-24</t>
  </si>
  <si>
    <t>21/2021</t>
  </si>
  <si>
    <t>Prepara DF</t>
  </si>
  <si>
    <t>00150-00003187/2021-11</t>
  </si>
  <si>
    <t>22/2021</t>
  </si>
  <si>
    <t>Instituto Cultural Caminhos - ICC</t>
  </si>
  <si>
    <t>Programação Online 2ª Edição</t>
  </si>
  <si>
    <t>Samya Lanna Costa Fernandes    Darllys Christian Castro Pereira</t>
  </si>
  <si>
    <t>00150-00003900/2021-19</t>
  </si>
  <si>
    <t>23/2021</t>
  </si>
  <si>
    <t>Associação Carnavalesca Bçaoco Afro Obará</t>
  </si>
  <si>
    <t>Ilú Ara 2021</t>
  </si>
  <si>
    <t>Debóra Ap de Almeida Rêgo</t>
  </si>
  <si>
    <t>00150-00002476/2021-95</t>
  </si>
  <si>
    <t>28/2021</t>
  </si>
  <si>
    <t>FUNDAÇÃO ASSIS CHATEAUBRIAND</t>
  </si>
  <si>
    <t>TODAS ELAS - MULHERES QUE TRANSFORMAM TALENTOS EM NEGÓCIO</t>
  </si>
  <si>
    <t>00150-00001819/2021-02</t>
  </si>
  <si>
    <t>INSTITUTO SORRIR</t>
  </si>
  <si>
    <t>CENA INCLUSIVA 2° Edição</t>
  </si>
  <si>
    <t>Bárbarah Luiza dos Santos Maximo      Maria Ines Alves de Souza</t>
  </si>
  <si>
    <t>00150-00003996/2021-15</t>
  </si>
  <si>
    <t>29/2021</t>
  </si>
  <si>
    <t>27/2021</t>
  </si>
  <si>
    <t>INSTITUTO MÃE ÁFRICA-IMAF</t>
  </si>
  <si>
    <t>SEMANA DA MULHER NEGRA</t>
  </si>
  <si>
    <t>00150-00004054/2021-54</t>
  </si>
  <si>
    <t> Feicotur 2021 Drive in</t>
  </si>
  <si>
    <t>Keyciane Santos Araújo             Waleska Faustino B de Souza</t>
  </si>
  <si>
    <t>00150-00003995/2021-71</t>
  </si>
  <si>
    <t>30/2021</t>
  </si>
  <si>
    <t>INSTITUTO EVA - EMPODERAMENTO, VALORIZAÇÃO E AUTOESTIMA</t>
  </si>
  <si>
    <t>MULHERES EMPODERADAS</t>
  </si>
  <si>
    <t>24/2021</t>
  </si>
  <si>
    <t>GRUPO CULTURAL SENTA QUE O LEÃO E MANSO</t>
  </si>
  <si>
    <t>Planaltina Live Show</t>
  </si>
  <si>
    <t>Waleska Faustino B De Souza</t>
  </si>
  <si>
    <t>25/2021</t>
  </si>
  <si>
    <t>00150-00003965/2021-64</t>
  </si>
  <si>
    <t>Feira Cultural de Ceilândia – Versão On- line</t>
  </si>
  <si>
    <t>Elvia Pereira de Sousa                    Bruno Linho Rocha</t>
  </si>
  <si>
    <t xml:space="preserve">Bárbarah Luíza dos S Máximo     Bruno Mariano Souza L Frota      </t>
  </si>
  <si>
    <t>EM ANÁLISE</t>
  </si>
  <si>
    <t>Solicitação de análise financeira em março de 2021 - Análise efetuada e retorno para os gestores</t>
  </si>
  <si>
    <t>PC aprovada com ressalvas em 06/08/2021</t>
  </si>
  <si>
    <t>PC aprovada  em 19/07/2021</t>
  </si>
  <si>
    <t>PC Aprovada em 15/07/2021</t>
  </si>
  <si>
    <t>PC Aprovada em 01/07/2021</t>
  </si>
  <si>
    <t>PC aprovada com ressalvas em 20/07/2021</t>
  </si>
  <si>
    <t>PC aprovada com ressalvas em 29/07/2021</t>
  </si>
  <si>
    <t>PC aprovada em 09/08/2021</t>
  </si>
  <si>
    <t>PC aprovada com ressalvas em 29/07/2021, alterações no plano de trabalho sem participar ao Gestor</t>
  </si>
  <si>
    <t>Marmenha Maria R do Rosario   Jaqueline Lisboa Aguieiros</t>
  </si>
  <si>
    <t>ATIVA EM MOVIMENTO</t>
  </si>
  <si>
    <t>PC encaminhada em 21/08/2020</t>
  </si>
  <si>
    <t>PC encaminhada em 10/05/2021</t>
  </si>
  <si>
    <t>PC encaminhada em 03/05/2021</t>
  </si>
  <si>
    <t>PC encaminhada em 25/08/2021</t>
  </si>
  <si>
    <t>PC encaminhada em 18/05/2021</t>
  </si>
  <si>
    <t>PC encaminhada em 07/06/2021</t>
  </si>
  <si>
    <t>(PC ENCAMINHADA EM 01/06/2021)</t>
  </si>
  <si>
    <t>PC Encaminhada em 03/09/2020</t>
  </si>
  <si>
    <t>00150-00004325/2021-71</t>
  </si>
  <si>
    <t>32/2021</t>
  </si>
  <si>
    <t>VIVENCIANDO A INCLUSÃO</t>
  </si>
  <si>
    <t>PC encaminhada em 21/05/2021</t>
  </si>
  <si>
    <r>
      <t xml:space="preserve"> </t>
    </r>
    <r>
      <rPr>
        <sz val="8.5"/>
        <rFont val="Calibri"/>
        <family val="2"/>
        <scheme val="minor"/>
      </rPr>
      <t>PC encaminhada em 10/05/2021</t>
    </r>
  </si>
  <si>
    <t>Diogo Fonseca SKutianski                 Giovana Ribeiro Pereira</t>
  </si>
  <si>
    <t>PC encaminhada em 12/07/2021)</t>
  </si>
  <si>
    <t>Wanderson de Almeida Rocha                 Barabah Luiza dos S Pinheiro                                             Waleska Faustino B de Souza</t>
  </si>
  <si>
    <t>PC aprovada em 30/08/2021</t>
  </si>
  <si>
    <t>Barbarah Luiza dos  S Maximo       Elvia Pereira de Sousa                  Elaine Falkini M Colombo      Kayciane Santos Araujo               Maria Ines Alves de Souza     Waleska Faustino B  de Souza    Wanderson de Almeida Rocha</t>
  </si>
  <si>
    <t>PC encaminhada em 05/02/2021</t>
  </si>
  <si>
    <t>PC Aprovada em 19/01/2021</t>
  </si>
  <si>
    <t xml:space="preserve">Leilane das Gracas O Dantas        </t>
  </si>
  <si>
    <t>PC aprovada em 15/07/2021</t>
  </si>
  <si>
    <t>00150-00004437/2021-22</t>
  </si>
  <si>
    <t>33/2021</t>
  </si>
  <si>
    <t>GRUPO DE RESGATE AMBIENTAL - GRA</t>
  </si>
  <si>
    <t>TUDO O QUE FIZERDES AO MENOR</t>
  </si>
  <si>
    <t>00150-00003495/2021-39</t>
  </si>
  <si>
    <t>34/2021</t>
  </si>
  <si>
    <t>ASSOCIACAO RESPEITO E ATITUDE - AREA</t>
  </si>
  <si>
    <t>LAZER DA QUEBRADA</t>
  </si>
  <si>
    <t>PC encaminha em 30/08/2021</t>
  </si>
  <si>
    <t>Pc encaminhada em 31/08/2021</t>
  </si>
  <si>
    <t>PC encaminhada em 01/09/2021</t>
  </si>
  <si>
    <t>PC rejeitada e encaminhada à SUAG para abertura de TCE em 12/08/2021</t>
  </si>
  <si>
    <t>PC Aprovada com ressalvas em 01/09/2021</t>
  </si>
  <si>
    <t>00150-00004530/2021-37</t>
  </si>
  <si>
    <t>35/2021</t>
  </si>
  <si>
    <t>QUILOMBOS DA LIBERDADE LIVE ONLINE PARTE II</t>
  </si>
  <si>
    <t>00150-00001530/2021-85</t>
  </si>
  <si>
    <t>FESTIVAL DE BRASÍLIA DO CINEMA BRASILEIRO – 54ª EDIÇÃO</t>
  </si>
  <si>
    <t>Carla Nogueira Queiroz           Tathiana Dias Vasconcelos      Sâmea Larisse Andrade</t>
  </si>
  <si>
    <t>00150-00004261/2021-17</t>
  </si>
  <si>
    <t>36/2021</t>
  </si>
  <si>
    <t>FEDERAÇÃO BRASILIENSE DE INSTITUIÇÕES DE EXPRESSÃO FOLCLÓRICA​</t>
  </si>
  <si>
    <t>Festival Gonzagão Live 2021</t>
  </si>
  <si>
    <t>Bárbarah Luíza dos s Máximo</t>
  </si>
  <si>
    <t>00150-00004357/2021-77</t>
  </si>
  <si>
    <t>37/2021</t>
  </si>
  <si>
    <t>DISTRITO DRAG</t>
  </si>
  <si>
    <t>ARTE TRANSFORMISTA, CULTURA LGBTI+ E ECONOMIA CRIATIVA</t>
  </si>
  <si>
    <t>Atualizado: 13/09/2021</t>
  </si>
  <si>
    <t>PC Aprovada com ressalvas em 03/09/2021</t>
  </si>
  <si>
    <t>PC encaminhada em 29/05/2020 - Após análise financeira: PC com sugestão de aprovação com ressalvas, com devolução aos gestores, uma vez que foi analisada a documentação financeira em  22/07/2021</t>
  </si>
  <si>
    <t>ATRASADA (encaminhada em 08/09/2021)</t>
  </si>
  <si>
    <t>PC encaminhada em  10/09/2021</t>
  </si>
  <si>
    <t>Maria Ines Alves de Souza       Débora Aparecida de A Rêgo</t>
  </si>
  <si>
    <t>PC analisada em 13/09/2021. A OSC solicitou a devolução por meio de medidas de ações compensatórias</t>
  </si>
  <si>
    <t>00150-00000556/2021-14</t>
  </si>
  <si>
    <t>00150-00004568/2021-18</t>
  </si>
  <si>
    <t>39/2021</t>
  </si>
  <si>
    <t>ESTÚDIO SOCIAL” – III EDIÇÃO</t>
  </si>
  <si>
    <t>Debóra Ap de Almeida Rêgo           Keyciane Santos Araújo</t>
  </si>
  <si>
    <t>00150-00004670/2021-13</t>
  </si>
  <si>
    <t>38/2021</t>
  </si>
  <si>
    <t>Festival Vibrart</t>
  </si>
  <si>
    <t>00150-00004665/2021-01</t>
  </si>
  <si>
    <t>40/2021</t>
  </si>
  <si>
    <t>ITINERÂNCIA FORROZEIRA 2021</t>
  </si>
  <si>
    <t>PC aprovada com ressalvas em 17/09/2021</t>
  </si>
  <si>
    <t>00150-00004496/2021-09</t>
  </si>
  <si>
    <t>41/2021</t>
  </si>
  <si>
    <t>CARAVANA ARTETUDE 20 ANOS</t>
  </si>
  <si>
    <t>Daniel Armando de Souza     Andreia Martinele da Silva</t>
  </si>
  <si>
    <t>PC Aprovada em 14/09/2021</t>
  </si>
  <si>
    <t>PC aprovada em 16/09/2021</t>
  </si>
  <si>
    <t>PC aprovada co  ressalvas em  24/09/2021</t>
  </si>
  <si>
    <t>PC aprovada em 24/09/2021</t>
  </si>
  <si>
    <t>PC encaminhada em 27/09/2021</t>
  </si>
  <si>
    <t>00150-00004725/2021-87</t>
  </si>
  <si>
    <t>42/2021</t>
  </si>
  <si>
    <t>INSTITUTO CULTURAL E SOCIAL NO SETOR</t>
  </si>
  <si>
    <t>Feira no Setor</t>
  </si>
  <si>
    <t>00150-00004123/2021-20</t>
  </si>
  <si>
    <t>43/2021</t>
  </si>
  <si>
    <t>Hugo paiva Ribeiro                           Maria Fatima Belarmino da Silva</t>
  </si>
  <si>
    <t>Carla Nogueira Queiroz                  Samia Lannna da Costa Fernandes</t>
  </si>
  <si>
    <t>pc encaminhada em 15/07/2021</t>
  </si>
  <si>
    <t>Solicita o parcelamento no valor de R$ 16.083,10</t>
  </si>
  <si>
    <t>Analisada em 17/08/2021, a OSC solicitou a devolução por meio de ações compensatórias</t>
  </si>
  <si>
    <t>Prestação de Contas Rejeitada em 07/07/2020</t>
  </si>
  <si>
    <t>Analisada pela Kat</t>
  </si>
  <si>
    <t>PC Aprovada em 07/07/2020</t>
  </si>
  <si>
    <t>PC aprovada com ressalvas em 12/01/2021</t>
  </si>
  <si>
    <t>PC aprovada com ressalvas em 18/01/2021</t>
  </si>
  <si>
    <t>PC aprovada em 06/01/2021</t>
  </si>
  <si>
    <t>A OSC Apresentou novo PT com Ações Compensatórias em 05/08/2021</t>
  </si>
  <si>
    <t>PC Aprovada com ressalvas em 11/03/2021</t>
  </si>
  <si>
    <t>PC Aprovada em 24/02/2021</t>
  </si>
  <si>
    <t>TRAMITE NA JUSTIÇA</t>
  </si>
  <si>
    <t>A OSC solicitou o parcelamento no valor de 4.751,88 em 30/09/2021</t>
  </si>
  <si>
    <t xml:space="preserve"> 00150-00001170/2021-11</t>
  </si>
  <si>
    <t xml:space="preserve">Waleska Faustino B de Souza      </t>
  </si>
  <si>
    <t>Waleska Faustino B de Souza       Danilo Rebouças dos Reis</t>
  </si>
  <si>
    <t>00150-00004433/2021-44</t>
  </si>
  <si>
    <t>44/2021</t>
  </si>
  <si>
    <t>ASSOCIAÇÃO BRASILIENSE DE APOIO AO VÍDEO NO MOVIMENTO POPULAR</t>
  </si>
  <si>
    <t>PAULO FREIRE: Nas Trilhas da Arte e Cultura</t>
  </si>
  <si>
    <t>PC analisada 01/07/2021, a OSC solicitou o parcelamento do débito R$ 2.909,23</t>
  </si>
  <si>
    <t>PC aprovada em 04/10/2021</t>
  </si>
  <si>
    <t>PC aprovada em 04/11/2021</t>
  </si>
  <si>
    <t>00150-00005253/2021-8</t>
  </si>
  <si>
    <t>45/2021</t>
  </si>
  <si>
    <t>FEIRA DE ARTESANATO E CULTURA DO GAMA – FEARTEGAMA 2021</t>
  </si>
  <si>
    <t>Maria Ines Alves de Souza       Waleska Faustino B de Souza</t>
  </si>
  <si>
    <t>Priscila Soares Garcia                       Bruno Mariano s Lopes Frota</t>
  </si>
  <si>
    <t>00150- 00004821/2021-25</t>
  </si>
  <si>
    <t>46/2021</t>
  </si>
  <si>
    <t>INSTITUTO AFROLATINAS</t>
  </si>
  <si>
    <t>Casa Afrolatinas</t>
  </si>
  <si>
    <t>00150-00005079/2021-75</t>
  </si>
  <si>
    <t>47/2021</t>
  </si>
  <si>
    <t>CIA TEATRAL H20</t>
  </si>
  <si>
    <t>40 ANOS DE CULTURA</t>
  </si>
  <si>
    <t>PC Aprovada com ressalvas em 06/10/2021</t>
  </si>
  <si>
    <t>Keyciane Santos Araújo             Paulinne Araújo Almeida</t>
  </si>
  <si>
    <t>Emerson Benedito Vidal                        Priscila de Lana Torres Pimentel</t>
  </si>
  <si>
    <t>Keyciane Santos Arújo                      Cristina Marinho Teixeira</t>
  </si>
  <si>
    <t>00150-00005084/2021-88</t>
  </si>
  <si>
    <t>48/2021</t>
  </si>
  <si>
    <t>Ferrock Calendário Cultural – 36º Edição, alusivo ao 50° (cinquentenário) aniversário da Cidade de Ceilândia-DF</t>
  </si>
  <si>
    <t>Daniel Arcanjo Bueno Portela      Frederico Borges Machado</t>
  </si>
  <si>
    <t>00150-00004865/2021-55</t>
  </si>
  <si>
    <t>49/2021</t>
  </si>
  <si>
    <t>ASSOCIAÇÃO CRESCE - DF</t>
  </si>
  <si>
    <t>O GRANDE ENCONTRO</t>
  </si>
  <si>
    <t>Wlaeska Faustino B de Souza      Débora Ap de Almeida Rêgo</t>
  </si>
  <si>
    <t>PC Aprovada com ressalvas em 22/04/2021</t>
  </si>
  <si>
    <t>00150-00005099/2021-46</t>
  </si>
  <si>
    <t>50/2021</t>
  </si>
  <si>
    <t>2ª Feira Cultura do Gama edição online</t>
  </si>
  <si>
    <t>PC aprovada com ressalvas em 19/10/2021</t>
  </si>
  <si>
    <t>00150.00003964/2021-10</t>
  </si>
  <si>
    <t>02/2021</t>
  </si>
  <si>
    <t>ASSOCIAÇÃO LUTA PELA VIDA-ALPV</t>
  </si>
  <si>
    <t>5ª CONFERÊNCIA DE CULTURA DO DISTRITO FEDERAL</t>
  </si>
  <si>
    <t>Maria Inês Alves de Souza     Mariana Oliveira Macedo</t>
  </si>
  <si>
    <t>00150-00005526/2021-96</t>
  </si>
  <si>
    <t>52/2021</t>
  </si>
  <si>
    <t>00150-00005085/2021-22</t>
  </si>
  <si>
    <t>51/2021</t>
  </si>
  <si>
    <t>LIVE DA INDEPENDÊNCIA</t>
  </si>
  <si>
    <t>Priscila Soares Garcia                  Mariana Oliveira Macedo</t>
  </si>
  <si>
    <t>Priscila Soares Garcia                               Ian Alencar Lacerda Ferraz</t>
  </si>
  <si>
    <t>PC aprovada em 28/10/2021</t>
  </si>
  <si>
    <t>00150-00005629/2021-56</t>
  </si>
  <si>
    <t>53/2021</t>
  </si>
  <si>
    <t>ASSOCIAÇÃO DOS DEFENSORES DAS CULTURAS REGIONAIS DO DISTRITO FEDERAL - ADCR</t>
  </si>
  <si>
    <t>Projeto Regando na Praça – Versão on-line</t>
  </si>
  <si>
    <t>Danilo Rebouças dos Reis         Franklin Oliveira Bastos</t>
  </si>
  <si>
    <t>00150-00005777/2021-71</t>
  </si>
  <si>
    <t>54/2021</t>
  </si>
  <si>
    <t>INSTITUTO CANDANGO DE POLÍTICA SOCIAL E ECONÔMICA CRIATIVA - ICPEC</t>
  </si>
  <si>
    <t>FEST SAMAMBAIA</t>
  </si>
  <si>
    <t>00150-00005674/2021-19</t>
  </si>
  <si>
    <t>55/2021</t>
  </si>
  <si>
    <t>FESTIVAL CANTO A CANTO</t>
  </si>
  <si>
    <t>Aparecida De Fátima Araujo Moura       Elisa Raquel Sousa Oliveira</t>
  </si>
  <si>
    <t>00150-00005727/2021-93</t>
  </si>
  <si>
    <t>57/2021</t>
  </si>
  <si>
    <t>Espetáculo de dança ATOS DE FÉ</t>
  </si>
  <si>
    <t>INSTITUTO LATINOAMERICA - PARA O DESENVOLVIMENTO DA EDUCACAO, ARTE, CIENCIA E CULTURA</t>
  </si>
  <si>
    <t>00150-00005916/2021-66</t>
  </si>
  <si>
    <t>59/2021</t>
  </si>
  <si>
    <t>11º FESTA DAS TRIBOS</t>
  </si>
  <si>
    <t>00150-00005490/2021-41</t>
  </si>
  <si>
    <t>60/2021</t>
  </si>
  <si>
    <t>SÓ DOIS TRÊS – MOSTRA DE DANÇA</t>
  </si>
  <si>
    <t>00150-00006286/2021-47</t>
  </si>
  <si>
    <t>61/2021</t>
  </si>
  <si>
    <t>Operárias das Artes</t>
  </si>
  <si>
    <t>Waleska Faustino B de Souza      Wanderson de Almeida Rocha</t>
  </si>
  <si>
    <t xml:space="preserve">Bruno Mariano Sousa l Frota      Bruno Lino Rocha </t>
  </si>
  <si>
    <t>00150-00006244/2021-14</t>
  </si>
  <si>
    <t>62/2021</t>
  </si>
  <si>
    <t>ASSOCIAÇÃO DE EDUCAÇÃO, CULTURA E ECONOMIA CRIATIVA –AECEC</t>
  </si>
  <si>
    <t>1ª edição da Feira de Cultura e Economia Criativa do Distrito Federal</t>
  </si>
  <si>
    <t>Waleska Faustino B de Souza      Débora Ap de Almeida Rêgo</t>
  </si>
  <si>
    <t>Waleska Faustino B de Souza      Maria Ines Alves de Souza</t>
  </si>
  <si>
    <t>PC aprovada em 16/11/2021</t>
  </si>
  <si>
    <t>Analisado em 17/11/2021, a Proponente solicitou a devolução por meio de ações compensatórias no valor de R$ 43.653,71. Finalizada a análise.</t>
  </si>
  <si>
    <t>PC Aprovada em 18/11/2021</t>
  </si>
  <si>
    <t>00150-00006283/2021-11</t>
  </si>
  <si>
    <t>64/2021</t>
  </si>
  <si>
    <t>INSTITUTO ORGULHO DE SER NORDESTINO</t>
  </si>
  <si>
    <t>Festival Regional de Repentistas</t>
  </si>
  <si>
    <t>00150-00005870/2021-85</t>
  </si>
  <si>
    <t>65/2021</t>
  </si>
  <si>
    <t>PROFISSÃO LIVREIRO</t>
  </si>
  <si>
    <t>Carla Nogueira Queiroz    Samia Lanna da Costa Frnandes</t>
  </si>
  <si>
    <t>00150-00006369/2021-36</t>
  </si>
  <si>
    <t>66/202</t>
  </si>
  <si>
    <t>AAMA - ASSOCIAÇÃO ARTÍSTICA MAPATI</t>
  </si>
  <si>
    <t>30 anos MAPATI</t>
  </si>
  <si>
    <t>Ciro Carlos Tardin Abreu                Rafael Rangel Caldas</t>
  </si>
  <si>
    <t>00150-00006445/2021-11</t>
  </si>
  <si>
    <t>67/2021</t>
  </si>
  <si>
    <t>Música nas Feiras</t>
  </si>
  <si>
    <t>68/2021</t>
  </si>
  <si>
    <t>00150-00006654/2021-57</t>
  </si>
  <si>
    <t>00150-00006164/2021-51</t>
  </si>
  <si>
    <t>69/2021</t>
  </si>
  <si>
    <t>Soulballet</t>
  </si>
  <si>
    <t>Alessandra Lucena Bittencourt       Aparecida de Fatíma A Moura</t>
  </si>
  <si>
    <t>00150-00006874/2021-81</t>
  </si>
  <si>
    <t>70/2021</t>
  </si>
  <si>
    <t>BRASÍLIA VIVA LIVE SHOW</t>
  </si>
  <si>
    <t>Wanderson de Almeida Rocha        Waleska Faustino Batista de Souza</t>
  </si>
  <si>
    <t>00150-00006663/2021-48</t>
  </si>
  <si>
    <t>71/2021</t>
  </si>
  <si>
    <t>Tardezinha do Samba – 4º Edição</t>
  </si>
  <si>
    <t>00150-00006248/2021-94</t>
  </si>
  <si>
    <t>72/2021</t>
  </si>
  <si>
    <t>INSTITUTO EVA - EMPODERAMENTO, VALORIZACAO E AUTOESTIMA</t>
  </si>
  <si>
    <t>MISS PLUS MODEL</t>
  </si>
  <si>
    <t xml:space="preserve">Bruno Mariano S Lopes Frota     </t>
  </si>
  <si>
    <t>00150-00007767/2021-70</t>
  </si>
  <si>
    <t>73/2021</t>
  </si>
  <si>
    <t>SOLIDÁRIO BRASÍLIA 2021 Drive in</t>
  </si>
  <si>
    <t>Keyciane Santos Araújo                  Danilo Rebouças dos Reis        Waleska Faustino Batista de Souza</t>
  </si>
  <si>
    <t>00150-00007485/2021-72</t>
  </si>
  <si>
    <t>75/2021</t>
  </si>
  <si>
    <t>GRÊMIO RECREATIVO ARRAIA FORMIGA DA ROÇA - GRAFR</t>
  </si>
  <si>
    <t>21º Circuito de Quadrilha - LINQDFE</t>
  </si>
  <si>
    <t>Keyciane Santos Araújo                Maria Ines Alves de Souza</t>
  </si>
  <si>
    <t>00150-00006889/2021-49</t>
  </si>
  <si>
    <t>76/2021</t>
  </si>
  <si>
    <t>IBRANOVA INSTITUTO BRASILEIRO DE INOVACAO CULTURAL</t>
  </si>
  <si>
    <t>TRAVESSIA – FESTIVAL INTERNACIONAL DE ARTES PERFORMÁTICAS</t>
  </si>
  <si>
    <t>00150-00006545/2021-30</t>
  </si>
  <si>
    <t>78/2021</t>
  </si>
  <si>
    <t>REALITY SHOW - MULHERES CRIATIVAS</t>
  </si>
  <si>
    <t>Barbarrah Luiza dos S Maximo       Elvia Pereira de Sousa</t>
  </si>
  <si>
    <t>00150-00006432/2021-34</t>
  </si>
  <si>
    <t>79/2021</t>
  </si>
  <si>
    <t>GRÊMIO RECREATIVO CARNAVALESCO CACIQUE DO CRUZEIRO</t>
  </si>
  <si>
    <t>Memória da Cultura e do Esporte de Brasília</t>
  </si>
  <si>
    <t>Débora A de Almeida Rego      Mariana Oliveira Macedo</t>
  </si>
  <si>
    <t>00150-00007405/2021-89</t>
  </si>
  <si>
    <t>80/2021</t>
  </si>
  <si>
    <t>BAÚ DAS ARTES 2021</t>
  </si>
  <si>
    <t>00150-00006452/2021-13</t>
  </si>
  <si>
    <t>81/2021</t>
  </si>
  <si>
    <t>Circuito de Culturas Populares: Edição Poéticas Populares</t>
  </si>
  <si>
    <t>00150-00007599/2021-12</t>
  </si>
  <si>
    <t>82/2021</t>
  </si>
  <si>
    <t>OMNI INSTITUTO DE DESENVOLVIMENTO SOCIAL</t>
  </si>
  <si>
    <t>Creche Reviver</t>
  </si>
  <si>
    <t>Danilo Rebouças dos Reis Waleska Faustino B de Souza</t>
  </si>
  <si>
    <t xml:space="preserve">Barbarah Luiza dos  S Maximo                Keyciane Santos Araújo      </t>
  </si>
  <si>
    <t>Barbarah Luiza dos Santos Maximo</t>
  </si>
  <si>
    <t>00150-00008053/2021-89</t>
  </si>
  <si>
    <t>83/2021</t>
  </si>
  <si>
    <t>MULHERES CRIATIVAS - CAPACITAÇÕES</t>
  </si>
  <si>
    <t>00150-00008220/2021-91</t>
  </si>
  <si>
    <t>84/2021</t>
  </si>
  <si>
    <t>ASSOCIACAO LUTA PELA VIDA - ALPV</t>
  </si>
  <si>
    <t>Memorial dos Povos Indígenas</t>
  </si>
  <si>
    <t>00150-00008216/2021-23</t>
  </si>
  <si>
    <t>85/2021</t>
  </si>
  <si>
    <t>COMPLEXO CULTURAL FUNDAÇÃO NACIONAL DE ARTES - FUNARTE</t>
  </si>
  <si>
    <t>00150-00006791/2021-91</t>
  </si>
  <si>
    <t>86/2021</t>
  </si>
  <si>
    <t>INSTITUTO CULTURAL E SOCIAL LUMIART​​</t>
  </si>
  <si>
    <t>PRA FICAR DE BOA COM ARTE</t>
  </si>
  <si>
    <t>Maria Inês Alves de Souza           Débora Ap de Almeida Rêgo</t>
  </si>
  <si>
    <t>00150-00008207/2021-32</t>
  </si>
  <si>
    <t>87/2021</t>
  </si>
  <si>
    <t>CONCHA ACÚSTICA​</t>
  </si>
  <si>
    <t>Keyciane Santos Araújo                        Maria Inês Alves de Souza</t>
  </si>
  <si>
    <t>00150-00008025/2021-61</t>
  </si>
  <si>
    <t>88/2021</t>
  </si>
  <si>
    <t>Inclusão Social em tempos de Pandemia e Pós Pandemia</t>
  </si>
  <si>
    <t>Darllys Christian Castro Pereira                Plinio Giovani Barbosa Levi Alvim</t>
  </si>
  <si>
    <t>00150-00008224/2021-70</t>
  </si>
  <si>
    <t>89/2021</t>
  </si>
  <si>
    <t>COMPLEXO CULTURAL BEIRA LAGO - MAB</t>
  </si>
  <si>
    <t>00150-00002201/2021-51</t>
  </si>
  <si>
    <t>Capacitação a todos os Conselheiros Regionais de Cultura do Distrito Federal</t>
  </si>
  <si>
    <t>Mirella Patricia Melo Ximenes     Kenia Severo Pereira</t>
  </si>
  <si>
    <t>00150-00008002/2021-57</t>
  </si>
  <si>
    <t>90/2021</t>
  </si>
  <si>
    <t>CIRCULARTE – Versão on-line</t>
  </si>
  <si>
    <t>00150-00008059/2021-56</t>
  </si>
  <si>
    <t>91/2021</t>
  </si>
  <si>
    <t>1º FESTIVAL ON-LINE DE CULTURA POPULAR E URBANA DO RIACHO FUNDO II</t>
  </si>
  <si>
    <t>Maria Ines Alves de Sousa        Débora Aparecida da A Rêgo</t>
  </si>
  <si>
    <t xml:space="preserve">Danilo Revbouças dos Reis   Antonio Rafael dos Santos   </t>
  </si>
  <si>
    <t>00150-00007820/2021-32</t>
  </si>
  <si>
    <t>95/2021</t>
  </si>
  <si>
    <t>FESTIVAL DE MÚSICA TONINHO MAYA​​</t>
  </si>
  <si>
    <t>PC aprovada em 01/12/2021</t>
  </si>
  <si>
    <t>92/2021</t>
  </si>
  <si>
    <t>CASA DE CULTURA TELAR - CCT</t>
  </si>
  <si>
    <t>Garagem Cultural</t>
  </si>
  <si>
    <t>00150-00008437/2021-00</t>
  </si>
  <si>
    <t>93/2021</t>
  </si>
  <si>
    <t>ASSOCIACAO AMIGOS DO FUTURO</t>
  </si>
  <si>
    <t>Puroritmo Eco-Visão Cultura e Sustentabilidade</t>
  </si>
  <si>
    <t>94/2021</t>
  </si>
  <si>
    <t>VIRANDO O JOGO</t>
  </si>
  <si>
    <t>00150-00008302/2021-36</t>
  </si>
  <si>
    <t>00150-00008252/2021-97</t>
  </si>
  <si>
    <t>00150-00008050/2021-45</t>
  </si>
  <si>
    <t>96/2021</t>
  </si>
  <si>
    <t>Musicalizando grandes Sonhos - Arte Jovem</t>
  </si>
  <si>
    <t>98/2021</t>
  </si>
  <si>
    <t>00150-00008314/2021-61</t>
  </si>
  <si>
    <t>FICA EM CASA</t>
  </si>
  <si>
    <t>00150-00007545/2021-57</t>
  </si>
  <si>
    <t>99/2021</t>
  </si>
  <si>
    <t>1º Festival de Cultura Via Satelite</t>
  </si>
  <si>
    <t>Rodrigo Mendes Pereira        Rosangela da Silva Santos Soares</t>
  </si>
  <si>
    <t>00150-00008479/2021-32</t>
  </si>
  <si>
    <t>100/2021</t>
  </si>
  <si>
    <t>Manutenção do Centro de Tradições - Sede do Boi de Seu Teodoro e Tambor de Crioula</t>
  </si>
  <si>
    <t>Danilo Rebouças dos Reis             Bruno Lino Rocha</t>
  </si>
  <si>
    <t> INSTITUTO ROSA DOS VENTOS DE ARTE, CULTURA E CIDADANIA</t>
  </si>
  <si>
    <t>00150-00008439/2021-91</t>
  </si>
  <si>
    <t>101/2021</t>
  </si>
  <si>
    <t>KOMBINANDO CULTURAS E IDEIAS</t>
  </si>
  <si>
    <t>00150-00007838/2021-34</t>
  </si>
  <si>
    <t>102/2021</t>
  </si>
  <si>
    <t>ESCOLA CARNAVALESCA</t>
  </si>
  <si>
    <t>00150-00008452/2021-40</t>
  </si>
  <si>
    <t>103/2021</t>
  </si>
  <si>
    <t>MOSAICO CULTURAL – 2ª edição</t>
  </si>
  <si>
    <t> BOX COMPANHIA DE ARTE</t>
  </si>
  <si>
    <t>00150-00007968/2021-77</t>
  </si>
  <si>
    <t>104/2021</t>
  </si>
  <si>
    <t>Cerrado Jazz Festival</t>
  </si>
  <si>
    <t>Jaqueline Lisboa Aguieiros       Maria Leide de Souza Rego        Marcela Mendes de Araujo</t>
  </si>
  <si>
    <t>00150-00008451/2021-03</t>
  </si>
  <si>
    <t>105/2021</t>
  </si>
  <si>
    <t>COMPANHIA VOAR ARTE PARA INFÂNCIA E JUVENTUDE</t>
  </si>
  <si>
    <t>ESTRADAS E TERREIROS</t>
  </si>
  <si>
    <t>Sergio de Araujo Lisboa           Geraldo Araujo Bezerra</t>
  </si>
  <si>
    <t>00150-00008543/2021-85</t>
  </si>
  <si>
    <t>106/2021</t>
  </si>
  <si>
    <t xml:space="preserve">INSTITUTO SOCIAL EMBALANDO SONHOS - ISES </t>
  </si>
  <si>
    <t>De Olho no Futuro</t>
  </si>
  <si>
    <t>00150-00008483/2021-09</t>
  </si>
  <si>
    <t>107/2021</t>
  </si>
  <si>
    <t>INSTITUTO CULTURAL MENINO DE CEILANDIA</t>
  </si>
  <si>
    <t>OnLine + Cursos</t>
  </si>
  <si>
    <t>Antonio Rafale dos Santos             Elvia Pereira de Sousa                    Keyciane Santos Araujo                       Maria Ines Alves de Souza</t>
  </si>
  <si>
    <t>00150-00008501/2021-44</t>
  </si>
  <si>
    <t>108/2021</t>
  </si>
  <si>
    <t>ASSOCIAÇÃO DE EDUCAÇÃO DO HOMEM DE AMANHÃ DO BRASIL - HABRA</t>
  </si>
  <si>
    <t>RE-EXISTIR EM TEMPOS DIFÍCEIS – ARTES E PRÁTICAS PARA MENTE E CORPO</t>
  </si>
  <si>
    <t>Barbarah Luiza dos Santos Máximo        Danilo Rebouças dos Reis             Maria Ines Alves de Souza</t>
  </si>
  <si>
    <t>Caio Marcelo Carvalho Pinto     Elton Brasil Bernardino</t>
  </si>
  <si>
    <t>00150-00007901/2021-32</t>
  </si>
  <si>
    <t>109/2021</t>
  </si>
  <si>
    <t>INSTITUTO BRASILEIRO DA PROVIDÊNCIA</t>
  </si>
  <si>
    <t>MÃOS CRIATIVAS</t>
  </si>
  <si>
    <t>00150-00008552/2021-76</t>
  </si>
  <si>
    <t>110/2021</t>
  </si>
  <si>
    <t>ILE AXE OYA BAGAN</t>
  </si>
  <si>
    <t>Thiago Pereira de Jesus Santos        Edna Amaral Albuquerque</t>
  </si>
  <si>
    <t>Manutenção do Ilê Axé Oya Bagan</t>
  </si>
  <si>
    <t>00150-00008484/2021-45</t>
  </si>
  <si>
    <t>111/2021</t>
  </si>
  <si>
    <t>FESTIVAL CULTURAL ÁGUAS CLARAS</t>
  </si>
  <si>
    <t>Raquel Cancio da Cruz Ferreira        Simone Queiroz Afonso</t>
  </si>
  <si>
    <t>00150-00008574/2021-36</t>
  </si>
  <si>
    <t>112/2021</t>
  </si>
  <si>
    <t>I ENCONTRO DOS ANGOLEIROS DO SERTÃO – ETAPA DF</t>
  </si>
  <si>
    <t>00150-00008225/2021-14</t>
  </si>
  <si>
    <t>113/2021</t>
  </si>
  <si>
    <t>ASSOCIAÇÃO CULTURAL SONART - ACS</t>
  </si>
  <si>
    <t>CIRCUITO DE ARTE E CULTURA DO GAMA</t>
  </si>
  <si>
    <t>00150-00008573/2021-91</t>
  </si>
  <si>
    <t>114/2021</t>
  </si>
  <si>
    <t>ASSOCIAÇÃO DOS DEFENSORES DAS CULTURAS REGIONAIS DO DISTRITO FEDERAL</t>
  </si>
  <si>
    <t>Festival VIVA 2022 - #TOPMUSICDF2021</t>
  </si>
  <si>
    <t>00150-00008576/2021-25</t>
  </si>
  <si>
    <t>115/2021</t>
  </si>
  <si>
    <t>INSTITUTO DE DESENVOLVIMENTO E INCLUSÃO SOCIAL E CULTURAL</t>
  </si>
  <si>
    <t>ESCOLA DE ARTES E ECONOMIA CRIATIVA</t>
  </si>
  <si>
    <t>00150-00008546/2021-19</t>
  </si>
  <si>
    <t>116/2021</t>
  </si>
  <si>
    <t>EMBALANDO SONHOS</t>
  </si>
  <si>
    <t>Rafael Rangel Caldas                        Marcela Mota Moreira Lopes</t>
  </si>
  <si>
    <t>Joaquim Augusto de Azevedo         Mariah Boelsums</t>
  </si>
  <si>
    <t>00150-00008256/2021-75</t>
  </si>
  <si>
    <t>117/2021</t>
  </si>
  <si>
    <t>Brasília: Cidade Orgulho</t>
  </si>
  <si>
    <t>00150-00008602/2021-1</t>
  </si>
  <si>
    <t>118/2021</t>
  </si>
  <si>
    <t>ÍNDIA AMAZÔNIA</t>
  </si>
  <si>
    <t>Paulinne Araújo Almeida                Flavia Aguiar Dutra</t>
  </si>
  <si>
    <t>Daniel ferreira Mafra                   Heloisa Helena de Oliveira</t>
  </si>
  <si>
    <t>Adele Ferreira dos Reis                     Renato Oliveira Santos</t>
  </si>
  <si>
    <t>Artani Grangeiro da Silva Pedrosa                 Luis Eustaquio Braga</t>
  </si>
  <si>
    <t>Mariana Morena Pinheiro Reis      Hemerson Alves Alvarenga</t>
  </si>
  <si>
    <t>Daniel Brandão Borges                  Sheila Gualberto Borges Pedrosa</t>
  </si>
  <si>
    <t>Heli Aparecida de Barros                Maria de Fátima da Silva Prado</t>
  </si>
  <si>
    <t>00150-00004997/2021-87</t>
  </si>
  <si>
    <t>Escola de Cranaval</t>
  </si>
  <si>
    <t>Maria Inês Alves de Souza     Wanderson de Almeida Rocha       Waleska Faustino Batista de Souza</t>
  </si>
  <si>
    <t>APOIO A ATIVIDADES CARNAVALESCAS PERMANENTES</t>
  </si>
  <si>
    <t>UNIESB - UNIÃO DAS ESCOLAS DE SAMBA DE BRASÍLIA</t>
  </si>
  <si>
    <t>00150-00006157/2021-59</t>
  </si>
  <si>
    <t>INSTITUTO CULTURAL E SOCIAL DO DISTRITO FEDERAL – INCS</t>
  </si>
  <si>
    <t>CULTURA NAS CIDADES</t>
  </si>
  <si>
    <t>00150-00005386/2021-56</t>
  </si>
  <si>
    <t>LENTE CULTURAL COLETIVO FOTOGRÁFICO</t>
  </si>
  <si>
    <t>Antonio Rafael dos Santos       Bárbarah Luiza dos S Máximo                                                       èlvia Pereira de Souza           Keyciane Santos Araújo         Mariana Oliveira Macedo       Maria Ines Alves de Souza       Waleska Faustino B de Souza                            Wanderson de Almeida Rocha</t>
  </si>
  <si>
    <t>Antonio Rafael dos Santos       Bruno Lino Rocha                         Danilo Rebouças dos Reis     Débora Ap de almeida Rêgo</t>
  </si>
  <si>
    <t>LIGA CARNAVALESCA DE TRIOS BANDAS E BLOCOS TRADICIONAIS DE BRASÍLIA - LCTBBT</t>
  </si>
  <si>
    <t>Keyciane Santos Araújo          Maria Ines Alves de Souza        Waleska Faustino B de Souza       Wanderson de almeida Rocha        Antonio Rafael dos Santos</t>
  </si>
  <si>
    <t>Bárbarah Luiza dos S Máximo                         Elvia Pereira de sousa        Priscila Soares Garcia</t>
  </si>
  <si>
    <t>00150-00008603/2021-60</t>
  </si>
  <si>
    <t>00150-00008605/2021-59</t>
  </si>
  <si>
    <t>Josiane de Cássia Martins Reis          Danilo Rebouças dos Reis</t>
  </si>
  <si>
    <t>0150-00002969/2021-25</t>
  </si>
  <si>
    <t>01/2022</t>
  </si>
  <si>
    <t>Maria Ines Alves de Souza      Priscila Soares Garcia</t>
  </si>
  <si>
    <t>PC encaminhada em 03/11/2021</t>
  </si>
  <si>
    <t>PC encaminhada em 11/11/2021</t>
  </si>
  <si>
    <t>PC aprovada em 07/10/2020</t>
  </si>
  <si>
    <t>PC aprovado em 07/01/2022</t>
  </si>
  <si>
    <t>PC aprovado com ressalvas em 28/12/2021</t>
  </si>
  <si>
    <t>PC aprovada em 24/02/2022</t>
  </si>
  <si>
    <t>PC aprovada em 06/01/2022</t>
  </si>
  <si>
    <t>Pc aprovada com ressalvas em 03/11/2021</t>
  </si>
  <si>
    <t>Pc aprovado com ressalvas em 27/09/2021</t>
  </si>
  <si>
    <t>PC aprovado em 10/01/2022</t>
  </si>
  <si>
    <t>PC aprovada em 18/08/2021</t>
  </si>
  <si>
    <t>00150-00003492/2021-03</t>
  </si>
  <si>
    <t>PC Aprovada em 22/02/2022</t>
  </si>
  <si>
    <t>PC Aprovada com Ressalvas - Aplicação de Adverência em 09/02/2022</t>
  </si>
  <si>
    <t>PC Aprovada em  09/02/2022</t>
  </si>
  <si>
    <t>PC encaminhada em 21/10/2021</t>
  </si>
  <si>
    <t xml:space="preserve">PC Aprovada em 03/08/2022 com ressalvas </t>
  </si>
  <si>
    <t>Diligenciado em 03/03/2022</t>
  </si>
  <si>
    <t xml:space="preserve">PC aprovada em 07/03/2022 </t>
  </si>
  <si>
    <t xml:space="preserve">PC aprovada com ressalvas em 07/03/2022 </t>
  </si>
  <si>
    <t>PC APROVADA com ressalvas em 12/08/2019 (sei) Andréa</t>
  </si>
  <si>
    <t>Analisada, aguardando resposta a diligência</t>
  </si>
  <si>
    <t>Aprovada em 11/03/2022</t>
  </si>
  <si>
    <t>00150-00005184/2021-12</t>
  </si>
  <si>
    <t>INSTITUTO CULTURAL CASA DE AUTORES</t>
  </si>
  <si>
    <t>1º Prêmio Candango de Literatura</t>
  </si>
  <si>
    <t>Elvia Pereira de Sousa         Marmenha Mª Ribeiro do Rosário</t>
  </si>
  <si>
    <t>PC Aprovada em 23/03/2022</t>
  </si>
  <si>
    <t xml:space="preserve">PC NÃO aprovada em 25/11/2021, inscrita no SIGGO </t>
  </si>
  <si>
    <t>00150-00000945/2022-12</t>
  </si>
  <si>
    <t>02/2022</t>
  </si>
  <si>
    <t>CULTURA IN MOVIMENTO II</t>
  </si>
  <si>
    <t>Waleska Faustino B de Souza       Maria Ines Alves de Souza            Wanderson de Almeida Rocha</t>
  </si>
  <si>
    <t>PROGRAMA PEDAGÓGICO/FORMATIVO E PARTICIPAÇÃO NA COMPOSIÇÃO DA PROGRAMAÇÃO DO ESPAÇO CULTURAL RENATO RUSSO</t>
  </si>
  <si>
    <t>PC aprovada com ressalvas em 08/04/2022</t>
  </si>
  <si>
    <t xml:space="preserve">PC aprovada com ressalvas em 11/04/2022 </t>
  </si>
  <si>
    <t>03/2022</t>
  </si>
  <si>
    <t>ASSOCIAÇÃO DE APOIO A PORTADORAS DO CÂNCER DE MAMA</t>
  </si>
  <si>
    <t>EMPREENDER PELA INTERNET</t>
  </si>
  <si>
    <t>00150-00001732/2022-16</t>
  </si>
  <si>
    <t>Carla Nogueira Queiroz                       Sâmia Lanna da Costa Fernandes</t>
  </si>
  <si>
    <t>04/2022</t>
  </si>
  <si>
    <t>00150-00001912/2022-90</t>
  </si>
  <si>
    <t>INSTITUTO CULTURAL CHINELO DE COURO</t>
  </si>
  <si>
    <t>30ª Via Sacra de São Sebastião 2022</t>
  </si>
  <si>
    <t>00150-00002077/2022-13</t>
  </si>
  <si>
    <t>07/2022</t>
  </si>
  <si>
    <t>MAB CULTURAL</t>
  </si>
  <si>
    <t>Marcelo Gonczarowska Jorge      Fabiano Pereira Silva                 Marcela Mota Moreira Lopes</t>
  </si>
  <si>
    <t>00150-00001389/2022-00</t>
  </si>
  <si>
    <t>06/2022</t>
  </si>
  <si>
    <t>CIRCUITO AUDIOVISUAL​</t>
  </si>
  <si>
    <t>Keyciane Santos Araujo      Bárbarah Luíza dos Santos Maximo</t>
  </si>
  <si>
    <t>00150-00001913/2022-34</t>
  </si>
  <si>
    <t>05/2022</t>
  </si>
  <si>
    <t>PAIXÃO DE CRISTO NO MORRO DA CAPELINHA</t>
  </si>
  <si>
    <t>Rayane Cristina Chagas Silva       Débora Ap de Almeida Rêgo</t>
  </si>
  <si>
    <t>00150-00001388/2022-57</t>
  </si>
  <si>
    <t>08/2022</t>
  </si>
  <si>
    <t>CEILÂNDIA COM UM NOVO AMANHÃ – CAPACITAÇÃO, EMPREENDEDORISMO E CULTURA</t>
  </si>
  <si>
    <t>Alonso Bento da Silva                           Daniel Arcanjo Bueno Portela         Fabiano de Oliveira Lago</t>
  </si>
  <si>
    <t>00150-00002601/2022-48</t>
  </si>
  <si>
    <t>09/2022</t>
  </si>
  <si>
    <t>INSTITUTO BRASILEIRO DE RESPONSABILIDADE AMBIENTAL SOCIAL E CULTURAL</t>
  </si>
  <si>
    <t>19° ANIVERSÁRIO DO VARJÃO</t>
  </si>
  <si>
    <t>Waleska Faustino Batista de Souza</t>
  </si>
  <si>
    <t>PC encaminhado em 03/05/2022</t>
  </si>
  <si>
    <t>00150-00002096/2022-31</t>
  </si>
  <si>
    <t>10/2022</t>
  </si>
  <si>
    <t>11/2022</t>
  </si>
  <si>
    <t>12/2022</t>
  </si>
  <si>
    <t>Concha Cultural</t>
  </si>
  <si>
    <t>00150-00002311/2022-02</t>
  </si>
  <si>
    <t>CIRCUITO CULTURAL DAS CIDADES 2022 - LIVE</t>
  </si>
  <si>
    <t>00150-00001391/2022-71</t>
  </si>
  <si>
    <t>00150-00002604/2022-81</t>
  </si>
  <si>
    <t>16/2022</t>
  </si>
  <si>
    <t>ASSOCIAÇÃO DOS CRIADORES E PRODUTORES RURAIS DO GAMA - DF</t>
  </si>
  <si>
    <t>1º CIRCUITO DE RODEIO, SHOWS DE BRASÍLIA - DF - EXPOGAMA 2022</t>
  </si>
  <si>
    <t>Frederico Borges Machado       Giovana Ribeiro Pereira</t>
  </si>
  <si>
    <t>00150-00002827/2022-49</t>
  </si>
  <si>
    <t>13/2022</t>
  </si>
  <si>
    <t>Festa Social São José 2022</t>
  </si>
  <si>
    <t>Carlos Alexandre Gualberto Freire        Daniel Carvalho Marques</t>
  </si>
  <si>
    <t>00150-00002069/2022-69</t>
  </si>
  <si>
    <t>14/2022</t>
  </si>
  <si>
    <t>INSTITUTO CULTURAL CAMINHOS - ICC​</t>
  </si>
  <si>
    <t>AVIVA HIP HOP 15 EDIÇÃO ANTONIAS E MARIAS</t>
  </si>
  <si>
    <t>Live do Cerrado – Bem Estar do Servidor</t>
  </si>
  <si>
    <t>Wanderson de Almeida Rocha        Maria Inês Alves de Souza           Waleska Faustino B de Souza</t>
  </si>
  <si>
    <t xml:space="preserve">Mariana Oliveira Macedo                Élvia Pereira de Sousa </t>
  </si>
  <si>
    <t>Sevilia Maria Ximenes                        Marina Santana</t>
  </si>
  <si>
    <t>Bruna Rosa B F Dias Nunes                  Darlly Christian Castro Pereira</t>
  </si>
  <si>
    <t>Alonso Bento da Silva                           Ana Paula Santos Andradea</t>
  </si>
  <si>
    <t>Analisada emitdo Ofício e aguardando o Proponente manifestar em 04/04/2021</t>
  </si>
  <si>
    <t>Analisado aguardando manifestação da OSC EM 28/03/2022</t>
  </si>
  <si>
    <t>Aguardando a devolução de recursos documento emitido em 13/05/2022</t>
  </si>
  <si>
    <t>Proponente notificada em 16/05/2022</t>
  </si>
  <si>
    <t>PC aprovada com ressalvas em 28/04/2022</t>
  </si>
  <si>
    <t>PC Aprovada em 19/04/2022</t>
  </si>
  <si>
    <t>PC Aprovada em 21/02/2022</t>
  </si>
  <si>
    <t>PC Aprovada em 02/05/2022</t>
  </si>
  <si>
    <t>Em análise (diligenciado em 11/03/2022)</t>
  </si>
  <si>
    <t>00150-00002608/2022-60</t>
  </si>
  <si>
    <t>17/2022</t>
  </si>
  <si>
    <t>CINE TEATRO ITINERANTE - 2022</t>
  </si>
  <si>
    <t>Danielle Galvão Pestana Nogueira        Josiane de Cassia Martins Reis          Elaine Falkini Martins Colombo</t>
  </si>
  <si>
    <t>PC Aprovada em 02/06/2022</t>
  </si>
  <si>
    <t>00150-00002606/2022-71</t>
  </si>
  <si>
    <t>21/2022</t>
  </si>
  <si>
    <t>MÚSICA VIVA E PERMANENTE</t>
  </si>
  <si>
    <t>Maria Leide de Souza Rego           Mariah Boelsums</t>
  </si>
  <si>
    <t>00150-00003318/2022-33</t>
  </si>
  <si>
    <t>22/2022</t>
  </si>
  <si>
    <t>FEICOTUR 2022</t>
  </si>
  <si>
    <t>00150-00002946/2022-00</t>
  </si>
  <si>
    <t>18/2022</t>
  </si>
  <si>
    <t>INSTITUTO BRASILEIRO DE EMPREENDEDORISMO, TECNOLOGIA E INOVAÇÃO</t>
  </si>
  <si>
    <t>Festival de Rock Ibero-americano</t>
  </si>
  <si>
    <t>00150-00002751/2022-51</t>
  </si>
  <si>
    <t>19/2022</t>
  </si>
  <si>
    <t>Folguedos em Arte</t>
  </si>
  <si>
    <t>00150-00002607/2022-15</t>
  </si>
  <si>
    <t>20/2022</t>
  </si>
  <si>
    <t>Lívia Fernandes de Oliveira      Luciana Ribeiro do Nascimento</t>
  </si>
  <si>
    <t>OPERÁRIAS DAS ARTES 2ª EDIÇÃO​</t>
  </si>
  <si>
    <t>00150-00002319/2022-61</t>
  </si>
  <si>
    <t>24/2022</t>
  </si>
  <si>
    <t>MÚSICA NAS FEIRAS</t>
  </si>
  <si>
    <t>Luisa Alves Leitão Rodrigues           Maria de Fatima M de Souza</t>
  </si>
  <si>
    <t>00150-00003600/2022-11</t>
  </si>
  <si>
    <t>25/2022</t>
  </si>
  <si>
    <t>CONBRECH (Congresso de Missões Brasília em Chamas)</t>
  </si>
  <si>
    <t>Marionita Teixeireira de Queiroz          Rafael Rangel Caldas</t>
  </si>
  <si>
    <t>00150-00002945/2022-57</t>
  </si>
  <si>
    <t>26/2022</t>
  </si>
  <si>
    <t>ASSOCIAÇÃO DOS AMIGOS DAS ARTES DE BRASÍLIA BRASIL - AMABRA</t>
  </si>
  <si>
    <t>CONCERTO DO AFETO 2ª EDIÇÃO</t>
  </si>
  <si>
    <t>00150-00002944/2022-11</t>
  </si>
  <si>
    <t>23/2022</t>
  </si>
  <si>
    <t>INSTITUTO RECICLANDO SONS - INCLUSÃO SOCIOASSISTENCIAL PARA CRIANÇAS, ADOLESCENTES E JOVENS</t>
  </si>
  <si>
    <t>AMIGOS DA ORQUESTRA</t>
  </si>
  <si>
    <t>Mariana Giubertti G Greenhalgh         Mariana Morena Pinheiro Reis</t>
  </si>
  <si>
    <t>00150-00003988/2022-50</t>
  </si>
  <si>
    <t>29/2022</t>
  </si>
  <si>
    <t>27/2022</t>
  </si>
  <si>
    <t>28/2022</t>
  </si>
  <si>
    <t>ACADEMIA PLANALTINENSE DE LETRAS, ARTES E CIÊNCIAS (APLAC)</t>
  </si>
  <si>
    <t>FESTIVAL CERRATENSE DE CULTURA CONTEMPORÂNEA</t>
  </si>
  <si>
    <t>Rafael Rangel Sofredi                        Raquel Pereira Costa</t>
  </si>
  <si>
    <t>Henrique Santos Dumont                         Ian Alencar de Lacerda Ferraz</t>
  </si>
  <si>
    <t>Ana Paula Santos Andrade          Bruna Rosa B Fonseca Dias Nunes</t>
  </si>
  <si>
    <t>00150-00003551/2022-16</t>
  </si>
  <si>
    <t>22º circuito de Quadrilhas Juninas e Arraiá Brasil</t>
  </si>
  <si>
    <t>PC aprovada com ressalvas em 02/06/2022</t>
  </si>
  <si>
    <t>00150-00002947/2022-46</t>
  </si>
  <si>
    <t>Arte, Cultura, Entretenimento e Lazer de Todas as Cores</t>
  </si>
  <si>
    <t>Vandliny Paiva Martins Teixeira         Wilton Alves de Almeida</t>
  </si>
  <si>
    <t>00150-00003935/2022-39</t>
  </si>
  <si>
    <t>30/2022</t>
  </si>
  <si>
    <t>FEIRA CULTURAL DE CEILÂNDIA</t>
  </si>
  <si>
    <t>Giovana Ribeiro Pereira        Tathiana Dias Vasconcelos Dal col</t>
  </si>
  <si>
    <t>PC aprovada em 29/06/2022</t>
  </si>
  <si>
    <t>PC aprovada com ressalvas em 29/06/2022</t>
  </si>
  <si>
    <t>A OSC solicitou que a devolução dos recursos no valor de R$ 90.056,66 seja realizada por meio de ações de compensação</t>
  </si>
  <si>
    <t>31/2022</t>
  </si>
  <si>
    <t>Regando na Praça</t>
  </si>
  <si>
    <t>Carla Mabel Santos Paula         Carlos Alexandre Gualberto Freire</t>
  </si>
  <si>
    <t>00150-00003592/2022-11</t>
  </si>
  <si>
    <t>00150-00003743/2022-22</t>
  </si>
  <si>
    <t>32/2022</t>
  </si>
  <si>
    <t>INSTITUTO VIDA BRASIL DE DESENVOLVIMENTO SOCIAL E DE ESTUDOS, PESQUISA E TREINAMENTO - VIBRAS</t>
  </si>
  <si>
    <t>RENOVO 2022 - FESTIVAL DE MÚSICA GOSPEL</t>
  </si>
  <si>
    <t>Marina Santana                                   Tathiana Dias Vasconcelos Dal Col</t>
  </si>
  <si>
    <t>00150-00003938/2022-72</t>
  </si>
  <si>
    <t>33/2022</t>
  </si>
  <si>
    <t>ASSOCIAÇÃO DE EDUCAÇÃO DO HOMEM DE AMANHÃ DO BRASIL (HABRA)</t>
  </si>
  <si>
    <t>BRASÍLIA - CIDADE ORGULHO 2022</t>
  </si>
  <si>
    <t>Marina Santana                             Giavana Ribeiro Pereira                            Tathiana Dias Vasconcelos Dal Col</t>
  </si>
  <si>
    <t>00150-00004089/2022-74</t>
  </si>
  <si>
    <t>34/2022</t>
  </si>
  <si>
    <t>GREMIO RECREATIVO CARNAVALESCO CACIQUE DO CRUZEIRO</t>
  </si>
  <si>
    <t>TERRA SERTANEJA</t>
  </si>
  <si>
    <t>Cassio José Benetti                                Carlos Augusto da S B Júnior</t>
  </si>
  <si>
    <t>00150-00003588/2022-44</t>
  </si>
  <si>
    <t>38/2022</t>
  </si>
  <si>
    <t>2ª CARAVANA ARTETUDE</t>
  </si>
  <si>
    <t>00150-00003558/2022-38.</t>
  </si>
  <si>
    <t>39/2022</t>
  </si>
  <si>
    <t>ASSOCIAÇÃO FILHOS DA TERRA</t>
  </si>
  <si>
    <t>MANUTENÇÃO DO PONTO DE CULTURA WALDIR AZEVEDO – VILA CULTURAL</t>
  </si>
  <si>
    <t>Marina Santana                                           Victor Hugo Nunes de Araújo</t>
  </si>
  <si>
    <t>00150-00003682/2022-01</t>
  </si>
  <si>
    <t>35/2022</t>
  </si>
  <si>
    <t>ILÊ AXÉ XAXARÁ DE PRATA</t>
  </si>
  <si>
    <t>UBUNTU XAXARÁ</t>
  </si>
  <si>
    <t>Wlaeska Faustino Batista de Souza        Wanderson de Almeida Rocha</t>
  </si>
  <si>
    <t>00150-00003949/2022-52</t>
  </si>
  <si>
    <t>36/2022</t>
  </si>
  <si>
    <t>Arraiá dos Pioneiros 2022</t>
  </si>
  <si>
    <t>Marina Santana                                       Ana Paula Santos Andrade              Tathiana Dias Vasconcelos Dal Col</t>
  </si>
  <si>
    <t>00150-00003586/2022-55</t>
  </si>
  <si>
    <t>37/2022</t>
  </si>
  <si>
    <t>CARAVANA CULTURAL - RESILIÊNCIA NEGRA 2022</t>
  </si>
  <si>
    <t>Carlos Alexandre Gualberto Freire        Victor Hugo Nunes de Araújo</t>
  </si>
  <si>
    <t>Data Vigência</t>
  </si>
  <si>
    <t xml:space="preserve">Marina Lucena Branco                                               Tania Canedo </t>
  </si>
  <si>
    <t>Waleska Faustino                         Tania Canedo                                   Cíntia Cristina</t>
  </si>
  <si>
    <t xml:space="preserve">Carla  Queiroz                      Marcos dos Sandos                   Samia Lanna </t>
  </si>
  <si>
    <t xml:space="preserve">Italo Jordã Lobo                    Marinalva Alves                            Solimar Alves                             Mariana Soares Ribeiro                       Suzana Rachel </t>
  </si>
  <si>
    <t xml:space="preserve">Vinícius Rocha                                 Caio Lobato de Souza Marinalva Alvez </t>
  </si>
  <si>
    <t xml:space="preserve">Vinícius  Rocha                           Caio Lobato                           Marinalva Alvez </t>
  </si>
  <si>
    <t xml:space="preserve">Waleska Faustino                      Aline Camilo                                  Tânia Canedo                       Claudia de Oliveira        Claudice Santos                 Daniela Zambam   </t>
  </si>
  <si>
    <t>Solimar Mendoça                            Ítalo Jordão                               Marinalva Alves</t>
  </si>
  <si>
    <t>Caio Lobato                                  Suzana Rachel                               Ianê de Lucena                        Mariana Soares</t>
  </si>
  <si>
    <t xml:space="preserve">Marina Lucena                     Waleska Faustino                  Tania Canedo                                 Cintia Cristina </t>
  </si>
  <si>
    <t>Carla Queiroz                              Marcos dos Santos                     Sâmia Lanna</t>
  </si>
  <si>
    <t>Carla Queiroz                      Marcos dos Santos             Sâmia Lanna</t>
  </si>
  <si>
    <t>Data fim da vigência</t>
  </si>
  <si>
    <t>Homologado</t>
  </si>
  <si>
    <t xml:space="preserve">Maria Ines Alves                       Danilo Rebouças             Sebastião Biano                          Giovana Ribeiro                        Aghatto Augusto </t>
  </si>
  <si>
    <t>Carolina Oliveira Pinto                                                    Keyciane Santos Araújo               Waleska Faustino                          Victor Hugo Nde Araujo</t>
  </si>
  <si>
    <t>27/01/25020</t>
  </si>
  <si>
    <t>Homologação</t>
  </si>
  <si>
    <t>PC aprovada com ressalva em 08/07/2021</t>
  </si>
  <si>
    <t>PC APROVADA COM RESSALVA EM 29/09/2021</t>
  </si>
  <si>
    <t xml:space="preserve"> PC encaminhada em 10/09/2021</t>
  </si>
  <si>
    <r>
      <t xml:space="preserve"> </t>
    </r>
    <r>
      <rPr>
        <sz val="8.5"/>
        <rFont val="Calibri"/>
        <family val="2"/>
        <scheme val="minor"/>
      </rPr>
      <t>PC recebida na GPC em 29/03/2022</t>
    </r>
  </si>
  <si>
    <t>PC analisada em 05/07/2021. A Proponente solicitou a devolução por meio de ações compensatórias.</t>
  </si>
  <si>
    <t>Carla Nogueira Queiroz                           Samia Lanna da C Fernandes</t>
  </si>
  <si>
    <t>Simone Domingo Pires Elias                 Plinio Giovani B Levi Alvim</t>
  </si>
  <si>
    <t>Rafael Rangel Soffredi                        Ricardo Cardoso de A Machado</t>
  </si>
  <si>
    <t>00150-00004379/2022-18</t>
  </si>
  <si>
    <t>41/2022</t>
  </si>
  <si>
    <t> INSTITUTO CANDANGO DE POLÍTICA SOCIAL E ECONOMIA CRIATIVA​ – ICPEC</t>
  </si>
  <si>
    <t>Congresso Nacional da FENASAMBA</t>
  </si>
  <si>
    <t>Waleska Faustino Batista de Souza      Wanderson de Almeida Rocha</t>
  </si>
  <si>
    <t>150-00004214/2022-46</t>
  </si>
  <si>
    <t>42/2022</t>
  </si>
  <si>
    <t> INSTITUTO DE ESPETÁCULOS PÚBLICOS DO BRASIL - CULTURA, ESPORTE, LAZER E CIDADANIA</t>
  </si>
  <si>
    <t>A RODA DE SAMBA VAI A ESCOLA</t>
  </si>
  <si>
    <t>Giovana Ribeiro Pereira                     Carlos Alexandre Gualberto Freire        Katiane Sobreira da Silva</t>
  </si>
  <si>
    <t>Resultado Conclusivo</t>
  </si>
  <si>
    <t>Projeto Literário Diálogos Contemporâneos – Edição Taguatinga e Sobradinho</t>
  </si>
  <si>
    <t>Data da apresentação do PC</t>
  </si>
  <si>
    <t>Prazo final para análise SECEC</t>
  </si>
  <si>
    <t>Data limite do envio do RMA</t>
  </si>
  <si>
    <t>Data limite do envio da PC</t>
  </si>
  <si>
    <t>Nº do Termo de Fomento</t>
  </si>
  <si>
    <t xml:space="preserve">Nº  processo  </t>
  </si>
  <si>
    <t>Nº do Termo de Colaboração</t>
  </si>
  <si>
    <t>02/2020</t>
  </si>
  <si>
    <t>04/2020</t>
  </si>
  <si>
    <t>10/2020</t>
  </si>
  <si>
    <t>11/2020</t>
  </si>
  <si>
    <t>Antoni Rafael dos Santos            Mariana Oliveira Macedo</t>
  </si>
  <si>
    <t>Mariana Oliveira Macedo                Priscila Soares Garcia</t>
  </si>
  <si>
    <t>0150-00003555/2022-02</t>
  </si>
  <si>
    <t>43/2022</t>
  </si>
  <si>
    <t>PROJETO MUSICAL ARTE JOVEM​</t>
  </si>
  <si>
    <t>Musicalizando Grandes Sonhos - Arte Jovem</t>
  </si>
  <si>
    <t>00150-00002317/2022-71</t>
  </si>
  <si>
    <t>44/2022</t>
  </si>
  <si>
    <t>NSTITUTO BRASILEIRO DE RESPONSABILIDADE AMBIENTAL SOCIAL E CULTURAL - IBRASC</t>
  </si>
  <si>
    <t>CADA QUAL NO SEU QUADRADO</t>
  </si>
  <si>
    <t>Almir Araujo de Medeiros         Alonso Bento da Silva</t>
  </si>
  <si>
    <t>PC aprovada em 07/06/2022</t>
  </si>
  <si>
    <t xml:space="preserve">PC Aprovada em 22/02/2022 </t>
  </si>
  <si>
    <t>PC Aprovada em 28/04/2022</t>
  </si>
  <si>
    <t>Proponente solicitou a devolução de recursos por meio de ações compensatórias em 20/07/2022</t>
  </si>
  <si>
    <t>PC Aprovada em 21/07/2022</t>
  </si>
  <si>
    <t>00150-00004271/2022-25</t>
  </si>
  <si>
    <t>45/2022</t>
  </si>
  <si>
    <t>FEDERAÇÃO BRASILIENSE DE INSTITUIÇÕES DE EXPRESSÃO FOLCLÓRICA</t>
  </si>
  <si>
    <t>VII FESTIVAL GONZAGÃO DE QUADRILHAS JUNINAS 2022</t>
  </si>
  <si>
    <t>Edna Amaral Albuquerque                   Flávia Aguiar Dutra                           Frederico Borges Machado</t>
  </si>
  <si>
    <t>00150-00001045/2022-92</t>
  </si>
  <si>
    <t>PROGRAMAÇÃO E GESTÃO COMPARTILHADA DO CINE BRASÍLIA</t>
  </si>
  <si>
    <t>00150-00004390/2022-88</t>
  </si>
  <si>
    <t>46/2022</t>
  </si>
  <si>
    <t>NACO - NÚCLEO DE ARTE DO CENTRO OESTE</t>
  </si>
  <si>
    <t>FESTIVAL BRASÍLIA - FASHION HOUSE</t>
  </si>
  <si>
    <t>00150-00004187/2022-10,</t>
  </si>
  <si>
    <t>47/2022</t>
  </si>
  <si>
    <t>ASSOCIAÇÃO DE MORADORES DE CEILÂNDIA CENTRO DF</t>
  </si>
  <si>
    <t>BRASÍLIA HIP HOP</t>
  </si>
  <si>
    <t>Gersion de Castro Silva                       Helena Cusinato Santos</t>
  </si>
  <si>
    <t>00150-00003937/2022-28</t>
  </si>
  <si>
    <t>48/2022</t>
  </si>
  <si>
    <t>CIRCUIT ONLINE</t>
  </si>
  <si>
    <t>Andreia Martinele da Silva        Daniel Arcanjo Bueno Portela      Daniel Carvalho Marques</t>
  </si>
  <si>
    <t>00150-00004637/2022-66</t>
  </si>
  <si>
    <t>49/2022</t>
  </si>
  <si>
    <t>Itinerância Forrozeira 2022</t>
  </si>
  <si>
    <t xml:space="preserve">Ieda Vanderley Rodrigues                  Isabel Cristina Russo Farias                João Batista Ferreira Costa     </t>
  </si>
  <si>
    <t>00150-00004392/2022-77</t>
  </si>
  <si>
    <t>50/2022</t>
  </si>
  <si>
    <t>CARAVANA DE SÃO JOÃO 2022 – O Melhor Forró Itinerante do DF</t>
  </si>
  <si>
    <t>Bárbarah Luíza dos Santos Máximo      Carlos Alexandre Gualberto Freire       Danilo Rebouço dos Reis      Keyciane Santos Araujo                Maria Inês Alves de Souza                    Victor Hugo Nunes de Araújo      Waleska Faustino Batista de Souza      Wanderson de Almeida Rocha</t>
  </si>
  <si>
    <t>00150-00004454/2022-41</t>
  </si>
  <si>
    <t>51/2022</t>
  </si>
  <si>
    <t>Soullballet</t>
  </si>
  <si>
    <t>00150-00002316/2022-27</t>
  </si>
  <si>
    <t>52/2022</t>
  </si>
  <si>
    <t>CASA DE CULTURA TELAR – CCT</t>
  </si>
  <si>
    <t>Ciranda Cultural</t>
  </si>
  <si>
    <t>Josiane de Cassia Martins Reis       Laura Teixeira de Oliveira       Luciana Ribeiro do Nascimeno</t>
  </si>
  <si>
    <t>00150-00004213/2022-00</t>
  </si>
  <si>
    <t>53/2022</t>
  </si>
  <si>
    <t>INSTITUTO DE DEFESA DOS DIREITOS SOCIAIS - IDDS</t>
  </si>
  <si>
    <t>DF MIX FESTIVAL</t>
  </si>
  <si>
    <t>00150-00003989/2022-02</t>
  </si>
  <si>
    <t>54/2022</t>
  </si>
  <si>
    <t>PARE PAPAI</t>
  </si>
  <si>
    <t>Margareth Ribeiro Moura       Marionita Teixeira de Queiroz      Rafael Rangel Sofredi</t>
  </si>
  <si>
    <t>00150-00004946/2022-36</t>
  </si>
  <si>
    <t>55/2022</t>
  </si>
  <si>
    <t>EMPODERA MULHER</t>
  </si>
  <si>
    <t>00150-00005046/2022-14</t>
  </si>
  <si>
    <t>56/2022</t>
  </si>
  <si>
    <t xml:space="preserve">Thiago Pereira de Jesus Santos       Katiane Sobreira da Silva </t>
  </si>
  <si>
    <t>homologado</t>
  </si>
  <si>
    <t>00150-00004548/2022-10</t>
  </si>
  <si>
    <t>57/2022</t>
  </si>
  <si>
    <t>OBRAS DE ASSISTÊNCIA E DE SERVIÇO SOCIAL DA ARQUIDIOCESE DE BRASILIA</t>
  </si>
  <si>
    <t>Hallel</t>
  </si>
  <si>
    <t>00150-00005047/2022-51</t>
  </si>
  <si>
    <t>58/2022</t>
  </si>
  <si>
    <t>CIDADE DA CRIANÇA</t>
  </si>
  <si>
    <t>Cristina MarinhoTeixeira                   Daniel Armando de Souza</t>
  </si>
  <si>
    <t>00150-00005043/2022-72</t>
  </si>
  <si>
    <t>59/2022</t>
  </si>
  <si>
    <t>INSTITUTO BOMBEIROS DE RESPONSABILIDADE SOCIAL</t>
  </si>
  <si>
    <t>PROJETO DE CAPACITAÇÃO - Oficina de Cultura</t>
  </si>
  <si>
    <t>00150-00004711/2022-44</t>
  </si>
  <si>
    <t>60/2022</t>
  </si>
  <si>
    <t>ASSOIAÇÃO DOS AMIGOS DAS ARTES DE BRASÍLIA BRASIL - AMABRA</t>
  </si>
  <si>
    <t>VIVA ARTE VIVA</t>
  </si>
  <si>
    <t>Ricardo Cardoso de A Machado                                                          Sevilia Maria Ximenes                       Tatiana Leandro Ribeiro</t>
  </si>
  <si>
    <t xml:space="preserve">  Renato de Oliveira Santos        Ricardo Cardosonde A Machado</t>
  </si>
  <si>
    <t xml:space="preserve">Vandliny Paiva Martins Teixeira    Venincio Egidio da Silva                         João Bosco Franco Cansado    </t>
  </si>
  <si>
    <t>00150-00005040/2022-39</t>
  </si>
  <si>
    <t>61/2022</t>
  </si>
  <si>
    <t>OMNI INSTITUTO DE DESENVOLVIMENTO SOCIAL​</t>
  </si>
  <si>
    <t>XII EXPOPLAN EXPOSIÇÃO AGROPECUÁRIA DE PLANATINA - DF</t>
  </si>
  <si>
    <t>Keyciane Santos Araujo                   Walesfa Faustino Batista      Wanderson de Almeida Rocha</t>
  </si>
  <si>
    <t>00150-00001724/2022-61</t>
  </si>
  <si>
    <t>62/2022</t>
  </si>
  <si>
    <t>IBAD - INSTITUTO BRASILEIRO DE ALTO DESEMPENHO​</t>
  </si>
  <si>
    <t>FALANDO DE AMOR</t>
  </si>
  <si>
    <t>Fernand Ouriques de V Junior      Geraldo Araujo Bezerra</t>
  </si>
  <si>
    <t>00150-00004843/2022-76</t>
  </si>
  <si>
    <t>63/2022</t>
  </si>
  <si>
    <t>INSTITUTO BRASILEIRO DE INTEGRACAO - CULTURA, TURISMO E CIDADANIA - IBI​</t>
  </si>
  <si>
    <t>Barbarah Luiza dos Santos Maximo       Bruno Lino Rocha                                         Danilo Rebouças dos Reis                     Elvia Pereira de Sousa</t>
  </si>
  <si>
    <t>00150-00001730/2022-19</t>
  </si>
  <si>
    <t>64/2022</t>
  </si>
  <si>
    <t>ASSOCIAÇÃO RECREATIVA E CULTURAL UNIDOS DO JARDIM BOTÂNICO - DF</t>
  </si>
  <si>
    <t>DESFILE ANIVERSÁRIO DE BRASÍLIA</t>
  </si>
  <si>
    <t>Greta Noira A A Loboisiere                     Heli Aparecida de Barros</t>
  </si>
  <si>
    <t>00150-00004926/2022-65</t>
  </si>
  <si>
    <t>65/2022</t>
  </si>
  <si>
    <t>ASSOCIAÇÃO DE CAPOEIRA RAÍZES DO BRASIL</t>
  </si>
  <si>
    <t>BRASIL DE RAÍZES</t>
  </si>
  <si>
    <t>Leiliane das Graças O Dantas      Leninha Aparecida Silverio</t>
  </si>
  <si>
    <t>00150-00004720/2022-35</t>
  </si>
  <si>
    <t>66/2022</t>
  </si>
  <si>
    <t>INSTITUTO SOCIAL DE ARTE E CULTURA DO SETOR O - ISACSO</t>
  </si>
  <si>
    <t>BALAIO CULTURAL</t>
  </si>
  <si>
    <t>ilma Dantas Mendoças        Jaqueline Lisboa Aguieiro      Joaquim Augusto de Azevedo</t>
  </si>
  <si>
    <t>00150-00005584/2022-09</t>
  </si>
  <si>
    <t>67/2022</t>
  </si>
  <si>
    <t>COOPERATIVA AGRÍCOLA DA REGIÃO DE PLANALTINA​ - COOTAQUARA</t>
  </si>
  <si>
    <t>XXII FESTA DO PIMENTÃO</t>
  </si>
  <si>
    <t>Barbarah Luiza dos Santos Maximo       Bruno Mariano Souza Lopes Frota       Priscila Soares Garcia</t>
  </si>
  <si>
    <t>00150-00005521/2022-44</t>
  </si>
  <si>
    <t>68/2022</t>
  </si>
  <si>
    <t>ASSOCIAÇÃO DOS CRIADORES E PRODUTORES RURAIS DO GAMA - ACPRG/DF</t>
  </si>
  <si>
    <t>29ª FAREMAS – SHOWS - 2022</t>
  </si>
  <si>
    <t>Bruna Rosa B F dias Nunes                Antonio Rafael dos Santos                        Luis Eustaquio Braga</t>
  </si>
  <si>
    <t>00150-00004719/2022-19</t>
  </si>
  <si>
    <t>69/2022</t>
  </si>
  <si>
    <t>CIRCUITO CULTURAL DAS CIDADES – Arraiá do Seu João!</t>
  </si>
  <si>
    <t>Carlos Alexandre Gualberto Freire       Mariana Oliveira Macedo                      Victor Hugo Nunes de Araujo</t>
  </si>
  <si>
    <t>00150-00005055/2022-05</t>
  </si>
  <si>
    <t>71/2022</t>
  </si>
  <si>
    <t>Projeto Literário Diálogos Contemporâneos – Segundo Semestre 2022</t>
  </si>
  <si>
    <t>Rodrigo Mendes Pereira       Rosangela da Silva Santos Soares</t>
  </si>
  <si>
    <t>70/2022</t>
  </si>
  <si>
    <t>PC aprovada em 02/09/2022</t>
  </si>
  <si>
    <t>00150-00004878/2022-13</t>
  </si>
  <si>
    <t>72/2022</t>
  </si>
  <si>
    <t>IBRANOVA - Instituto Brasileiro de Inovação Cultural</t>
  </si>
  <si>
    <t>OFICINA MIRIM</t>
  </si>
  <si>
    <t>Marcela Mendes de Araújo       Maria de Fatima Berlamino da Silva</t>
  </si>
  <si>
    <t>00150-00004634/2022-22</t>
  </si>
  <si>
    <t>73/2022</t>
  </si>
  <si>
    <t>INSTITUTO INSIDE BRASIL - IIB</t>
  </si>
  <si>
    <t>CENAS DO QUADRADO</t>
  </si>
  <si>
    <t>00150-00005050/2022-74</t>
  </si>
  <si>
    <t>74/2022</t>
  </si>
  <si>
    <t>MOVIMENTO COMUNITÁRIO DO JARDIM BOTÂNICO</t>
  </si>
  <si>
    <t>1° MOVIMENTAR JARDIM BOTÂNICO</t>
  </si>
  <si>
    <t>Marmenha Maria Ribeiro do Rosário      Paulinne Araujo Almeida       Priscilla de Lana Torres Pimentel</t>
  </si>
  <si>
    <t>00150-00005058/2022-31</t>
  </si>
  <si>
    <t>75/2022</t>
  </si>
  <si>
    <t>ASSOCIAÇÃO CULTURAL NAMASTE</t>
  </si>
  <si>
    <t>Florescer – Cuidar é uma arte</t>
  </si>
  <si>
    <t>Samia Lanna da Costa Fernandes      Sheila Gualberto Borges Pedrosa</t>
  </si>
  <si>
    <t>00150-00004180/2022-90</t>
  </si>
  <si>
    <t>76/2022</t>
  </si>
  <si>
    <t>COOPERATIVA HABITACIONAL DO RECANTO DAS EMAS-DF</t>
  </si>
  <si>
    <t>MOVIMENTA RECANTO MULHERES</t>
  </si>
  <si>
    <t>Daniel Ferreira Mafra                       Tathiana Dias Vasconcelos Dal Col</t>
  </si>
  <si>
    <t>00150-00005520/2022-08</t>
  </si>
  <si>
    <t>77/2022</t>
  </si>
  <si>
    <t>INSTITUTO ELEVA</t>
  </si>
  <si>
    <t>JUVENTUDE DIGITAL​</t>
  </si>
  <si>
    <t>Elvia Pereira de Sousa                             Maria Inês Alves de Souza</t>
  </si>
  <si>
    <t>00150-00004286/2022-93</t>
  </si>
  <si>
    <t>78/2022</t>
  </si>
  <si>
    <t>INSTITUTO CONECTA BRASIL</t>
  </si>
  <si>
    <t>City Couture</t>
  </si>
  <si>
    <t>PC aprovada em 14/09/2022</t>
  </si>
  <si>
    <t>00150-00004495/2022-37</t>
  </si>
  <si>
    <t>79/2022</t>
  </si>
  <si>
    <t>NSTITUTO SOCIAL EMBALANDO SONHOS-ISES</t>
  </si>
  <si>
    <t>00150-00004494/2022-92</t>
  </si>
  <si>
    <t>80/2022</t>
  </si>
  <si>
    <t>INSTITUTO SOCIAL FONTE DE LUZ</t>
  </si>
  <si>
    <t>ELAS CRIAM</t>
  </si>
  <si>
    <t>Carla Mabel Santos Paula         Bruna Rosa B F Dias Nunes</t>
  </si>
  <si>
    <t>00150-00005515/2022-97</t>
  </si>
  <si>
    <t>81/2022</t>
  </si>
  <si>
    <t>CULTURA CONECTADA</t>
  </si>
  <si>
    <t>Thiago Pereira de Jesus Santos       Rafael Rangel Caldas</t>
  </si>
  <si>
    <t>00150-00004643/2022-13</t>
  </si>
  <si>
    <t>82/2022</t>
  </si>
  <si>
    <t>CARAVANA NOTA 10</t>
  </si>
  <si>
    <t>Marina Santana                                    Thatiana Dias V dal Col</t>
  </si>
  <si>
    <t>00150-00002745/2022-02</t>
  </si>
  <si>
    <t>55º FESTIVAL DE BRASÍLIA DO CINEMA BRASILEIRO</t>
  </si>
  <si>
    <t>Ricardo Vieira Rohe                            Thatiana Dias Vasconcelos Dal Col         Francisco Márcio M V Damasceno</t>
  </si>
  <si>
    <t>00150-00002515/2022-35</t>
  </si>
  <si>
    <t>ASSOCIAÇÃO DE EDUCAÇÃO, ESPORTE, CULTURA E ECONOMIA CRIATIVA - AECEC</t>
  </si>
  <si>
    <t>BRASÍLIA - CAPITAL IBERO-AMERICANA DE CULTURAS</t>
  </si>
  <si>
    <t>Mariana Xaenia Abreu                 Eduardo Rodrigues de Oliveira       Antônio Rafael dos Santos</t>
  </si>
  <si>
    <t>PC aprovada com ressalvas em 13/10/2022</t>
  </si>
  <si>
    <t>José Carlos Martins Duarte               Keyciane Santos Araujo                                   Maria Ines Alves de Souza       Wanderson de Almeida Rocha</t>
  </si>
  <si>
    <t>Bruno Lino Rocha                                    Antonio Rafael dos Santos                                        José Carlos Martins Duarte</t>
  </si>
  <si>
    <t>Simone Queiroz Afonso                  Hernani Souza Santos                      Teresa Cristina Antunes Ribeiro</t>
  </si>
  <si>
    <t>00150-00005972/2022-81</t>
  </si>
  <si>
    <t>83/2022</t>
  </si>
  <si>
    <t>Ensinando Arte</t>
  </si>
  <si>
    <t>Helena Cusinato Santos         Henrique Santos Dumont</t>
  </si>
  <si>
    <t>00150-00004209/2022-33</t>
  </si>
  <si>
    <t>84/2022</t>
  </si>
  <si>
    <t>INSTITUTO CULTURAL CAMINHOS-ICC</t>
  </si>
  <si>
    <t>AVIVA NAS ESCOLAS MOSTRA DO FILME BULLYING NÃO</t>
  </si>
  <si>
    <t>Fabiano Oliveira Lago                    Frederico Borges Machado</t>
  </si>
  <si>
    <t>00150-00004718/2022-66</t>
  </si>
  <si>
    <t>85/2022</t>
  </si>
  <si>
    <t>INSTITUTO BRASILEIRO DE CAPOTERAPIA</t>
  </si>
  <si>
    <t>“CAPACITAR DF</t>
  </si>
  <si>
    <t>Mariana Oliveira Macedo         Priscila Soares Garcia</t>
  </si>
  <si>
    <t>00150-00004636/2022-11</t>
  </si>
  <si>
    <t>86/2022</t>
  </si>
  <si>
    <t>CENTRO DE ESTUDOS E ASSESSORIA (CEA)</t>
  </si>
  <si>
    <t>MALANDRO BATUQUEIRO</t>
  </si>
  <si>
    <t xml:space="preserve">Andreia Martinele da Silva        Daniel Arcanjo Bueno Portela     </t>
  </si>
  <si>
    <t>00150-00005732/2022-87</t>
  </si>
  <si>
    <t>87/2022</t>
  </si>
  <si>
    <t>ARTE TRANSFORMISTA E CULTURA LGBTI+</t>
  </si>
  <si>
    <t>Katiane Sobreira da Silva                        Livia Fernandes Solino</t>
  </si>
  <si>
    <t>00150-00005746/2022-09</t>
  </si>
  <si>
    <t>88/2022</t>
  </si>
  <si>
    <t>ESCOLA MÓVEL DE GASTRONOMIA</t>
  </si>
  <si>
    <t>Antonio Rafael dos Santos                 Bruno Lino Rocha</t>
  </si>
  <si>
    <t>Giovana Ribeiro Pereira                    Carlos Alexandre Gualberto Freire</t>
  </si>
  <si>
    <t>00150-00005767/2022-16</t>
  </si>
  <si>
    <t>89/2022</t>
  </si>
  <si>
    <t>SOCIEDADE NHEENGATU DE DOCUMENTAÇÃO PRESERVACAO E DIVULGAÇÃO DE CULTURA E ESPORTE INDÍGENA E MEIO AMBIENTE</t>
  </si>
  <si>
    <t>Exposição Séculos Indígenas no Brasil - VI Edição</t>
  </si>
  <si>
    <t>Carlos Leandro de Oliveira            Wilson Jose Rodrigues Filho</t>
  </si>
  <si>
    <t>00150-00005048/2022-03</t>
  </si>
  <si>
    <t>90/2022</t>
  </si>
  <si>
    <t>ASSOCIAÇÃO CASA DO MARANHÃO</t>
  </si>
  <si>
    <t>REALIZAÇÃO DE MANUTENÇÃO DE ATIVIDADES CULTURAIS DA CASA DO MARANHÃO</t>
  </si>
  <si>
    <t>Carla Mabel Santos Paula         Antonio Rafael dos Santos</t>
  </si>
  <si>
    <t>00150-00005974/2022-71</t>
  </si>
  <si>
    <t>91/2022</t>
  </si>
  <si>
    <t>QUILOMBO NAS ESCOLAS - ANCESTRALIDADE</t>
  </si>
  <si>
    <t>PC Aprovada em 11/10/2022</t>
  </si>
  <si>
    <t>00150-00002511/2022-57</t>
  </si>
  <si>
    <t>INSTITUTO CIDADE CÉU DE ARTE, EDUCAÇÃO E CULTURA</t>
  </si>
  <si>
    <t>II Prêmio Candanguinho de Poesia Infanto-Juvenil</t>
  </si>
  <si>
    <t>Emerson Benedito Vidal             Josiane de Cassia Martins Reis             Luisa Alves Leitão Rodrigues</t>
  </si>
  <si>
    <t>00150-00006307/2022-13</t>
  </si>
  <si>
    <t>92/2022</t>
  </si>
  <si>
    <t>GRUPO DE RESGATE AMBIENTAL -GRA ONG</t>
  </si>
  <si>
    <t>Danilo Rebouças dos Reis     Eduardo Rodrigues de Oliveira     Lucas Alves França</t>
  </si>
  <si>
    <t>00150-00006538/2022-19</t>
  </si>
  <si>
    <t>93/2022</t>
  </si>
  <si>
    <t>CULTURA NA MÃO​​</t>
  </si>
  <si>
    <t>PC aprovada em 24/10/2022</t>
  </si>
  <si>
    <t>0150-00005971/2022-37</t>
  </si>
  <si>
    <t>94/2022</t>
  </si>
  <si>
    <t>AREA - ASSOCIAÇÃO RESPEITO E ATITUDE</t>
  </si>
  <si>
    <t>Carla Mabel Santos Paula      Wilson José Rodrigues Filho       Pedro Henrique Barros Vasconcelos</t>
  </si>
  <si>
    <t>0150-00004581/2022-40</t>
  </si>
  <si>
    <t>95/2022</t>
  </si>
  <si>
    <t>INSTITUTO ROSA DOS VENTOS DE ARTE, CULTURA E CIDADANIA​</t>
  </si>
  <si>
    <t>Circuito Candango de Culturas Populares 2022</t>
  </si>
  <si>
    <t>Carlos alexandre Gualberto Freire       Keyciane Santos Araujo        Mariana Oliveira Macedo</t>
  </si>
  <si>
    <t>00150-00006421/2022-35</t>
  </si>
  <si>
    <t>96/2022</t>
  </si>
  <si>
    <t>INSTITUTO AMIGOS DA RESERVA DA BIOSFERA DO CERRADO</t>
  </si>
  <si>
    <t>Conecta DF</t>
  </si>
  <si>
    <t>Victor Hugo Nunes de Araujo      Edurado Rodrigues de Oliveira      Lucas Alves França</t>
  </si>
  <si>
    <t>00150-00006606/2022-40</t>
  </si>
  <si>
    <t>97/2022</t>
  </si>
  <si>
    <t>1º CIRCUITO DE RODEIO – SHOWS – SANTA MARIA - DF</t>
  </si>
  <si>
    <t>Bárbarah Luíza dos Santos Máximo      Marlene Teixeira de Castro</t>
  </si>
  <si>
    <t>Luisa Alves Leitão Rodrigues           Plinio Giovani Barbosa Levi Alvim     Mariana G Guedes Greenhalgh</t>
  </si>
  <si>
    <t>00150-00006855/2022-35</t>
  </si>
  <si>
    <t>98/2022</t>
  </si>
  <si>
    <t>INSTITUTO EPURANIOS</t>
  </si>
  <si>
    <t>CRUZADA CULTURAL GOSPEL</t>
  </si>
  <si>
    <t>00150-00006410/2022-55</t>
  </si>
  <si>
    <t>99/2022</t>
  </si>
  <si>
    <t>INSTITUTO NACIONAL DE FISCALIZAÇÃO - INF</t>
  </si>
  <si>
    <t>ENCONTRO REGIONAL DE MÚSICA E CULTURA POPULAR</t>
  </si>
  <si>
    <t>José Carlos Martins Duarte          Priscila Soares Garcia         Margareth Ribeiro Moura       Wanderson de Almeida Rocha</t>
  </si>
  <si>
    <t>PC aprovada em  08/11/2022</t>
  </si>
  <si>
    <t>00150-00005748/2022-90</t>
  </si>
  <si>
    <t>100/2022</t>
  </si>
  <si>
    <t>Ressaca de São João – Aniversários de Samambaia e Paranoá</t>
  </si>
  <si>
    <t>Pedro Henrique Barros Vasconelos       Marilene Sousa dos Santos             Melina de Moura M de Lima</t>
  </si>
  <si>
    <t>00150-00006728/2022-36</t>
  </si>
  <si>
    <t>101/2022</t>
  </si>
  <si>
    <t>Cenografia e Ambiência da 55ª Edição do Festival de Brasília do Cinema Brasileiro</t>
  </si>
  <si>
    <t>Ricardo Vieira Roeche                        Thatiana Dias Vasconcelos Dal Col           Francisco Márcio M V Damasceno</t>
  </si>
  <si>
    <t>00150-00006285/2022-83</t>
  </si>
  <si>
    <t>102/2022</t>
  </si>
  <si>
    <t>INSTITUTO SOCIAL EDUCACIONAL MASTER</t>
  </si>
  <si>
    <t>APRENDENDO NOVOS CAMINHOS</t>
  </si>
  <si>
    <t>Margarida de Castro Paula        Mariah Boelsums                              Maria de Fatima da Silva Prado</t>
  </si>
  <si>
    <t>PC aprovada em 08/06/2022</t>
  </si>
  <si>
    <t>PC aprovada em 28/09/2022</t>
  </si>
  <si>
    <t>PC aprovada em 31/05/2022</t>
  </si>
  <si>
    <t>PC aprovada em 12/07/2022</t>
  </si>
  <si>
    <t>PC aprovada em 29/08/2022</t>
  </si>
  <si>
    <t>00150-00006166/2022-21</t>
  </si>
  <si>
    <t>103/2022</t>
  </si>
  <si>
    <t>Cinema nas Escolas - Circuito de Cinema Brasileiro</t>
  </si>
  <si>
    <t>Rafael Rangel Sofredi                        Renato de Oliveira Santos</t>
  </si>
  <si>
    <t>Waleska Faustino Batista                                    Marcus Vinicius Vitral C Pereira</t>
  </si>
  <si>
    <t>PC aprovada em 21/11/2022</t>
  </si>
  <si>
    <t>00150-00005981/2022-72</t>
  </si>
  <si>
    <t>105/2022</t>
  </si>
  <si>
    <t>ASSOCIAÇÃO BATERIA NOTA SHOW – ABNS</t>
  </si>
  <si>
    <t>DESAFIO COM A ARTE INCLUSIVA</t>
  </si>
  <si>
    <t>Waleska Faustino Batista</t>
  </si>
  <si>
    <t>00150-00006662/2022-84</t>
  </si>
  <si>
    <t>106/2022</t>
  </si>
  <si>
    <t>FERROCK CALENDÁRIO CULTURAL – 2022/2023</t>
  </si>
  <si>
    <t xml:space="preserve">José Carlos Martins Duarte          Priscila Soares Garcia         </t>
  </si>
  <si>
    <t>00150-00004630/2022-44</t>
  </si>
  <si>
    <t>DF CULTURAL</t>
  </si>
  <si>
    <t>PC aprovada em 22/11/2022</t>
  </si>
  <si>
    <t>00150-00006602/2022-61</t>
  </si>
  <si>
    <t>107/2022</t>
  </si>
  <si>
    <t>ASSOCIAÇÃO LUTA PELA VIDA- ALPV</t>
  </si>
  <si>
    <t>CIRCUITO CULTURAL DE BALONISMO</t>
  </si>
  <si>
    <t>Marina Oliveira Macedo            Marina Santana</t>
  </si>
  <si>
    <t>00150-00006290/2022-96</t>
  </si>
  <si>
    <t>108/2022</t>
  </si>
  <si>
    <t>INSTITUTO QUALIFICACAO BRASIL</t>
  </si>
  <si>
    <t>Sou + Eu</t>
  </si>
  <si>
    <t>Carlos Leandro dde Oliveira        Marilene Sousa dos Santos                    Pedro Barros Vasconcelos</t>
  </si>
  <si>
    <t>00150-00006286/2022-28</t>
  </si>
  <si>
    <t>109/2022</t>
  </si>
  <si>
    <t>CASA ROSA CULTURAL E ASSISTENCIAL - LGBT</t>
  </si>
  <si>
    <t>Transformando Vidas</t>
  </si>
  <si>
    <t>PC aprovada em 29/11/2022</t>
  </si>
  <si>
    <t>00150-00007514/2022-87</t>
  </si>
  <si>
    <t>110/2022</t>
  </si>
  <si>
    <t>TARDEZINHA DO SAMBA – 4º EDIÇÃO</t>
  </si>
  <si>
    <t xml:space="preserve">Edilene de Souza de Alencar    </t>
  </si>
  <si>
    <t>00150-00001729/2022-94</t>
  </si>
  <si>
    <t>111/2022</t>
  </si>
  <si>
    <t>INSTITUTO DE ARTE, CULTURA, ESPORTE E LAZER DE BRASILIA</t>
  </si>
  <si>
    <t>QUEM QUER SER YOUTUBER</t>
  </si>
  <si>
    <t>Marina  Morena Pinheiro Reis       Maricelio Souza Caldas</t>
  </si>
  <si>
    <t>00150-00007292/2022-01</t>
  </si>
  <si>
    <t>112/2022</t>
  </si>
  <si>
    <t>INSTITUTO PRO-BAIRRO BRASIL</t>
  </si>
  <si>
    <t>Brasília Sem LGBTfobia 2022</t>
  </si>
  <si>
    <t>Sara Seilert                                              Sevilia Maria Ximenes</t>
  </si>
  <si>
    <t>00150-00007121/2022-73</t>
  </si>
  <si>
    <t>113/2022</t>
  </si>
  <si>
    <t>Instituto AV3</t>
  </si>
  <si>
    <t>MÃOS CRIATIVAS 2ª EDIÇÃO</t>
  </si>
  <si>
    <t>Tatiana Leandro Ribeiro       Vandliny Paiva Martins Teixeira          Ailson Miranda da Silva</t>
  </si>
  <si>
    <t>00150-00007378/2022-25</t>
  </si>
  <si>
    <t>114/2022</t>
  </si>
  <si>
    <t>“LGBT em Ação - 4ª Edição</t>
  </si>
  <si>
    <t>Waleska Faustino Batista                       Wanderson de Almeida Rocha</t>
  </si>
  <si>
    <t>00150-00007294/2022-91</t>
  </si>
  <si>
    <t>115/2022</t>
  </si>
  <si>
    <t>ASSOCIAÇÃO LUTA PELA VIDA</t>
  </si>
  <si>
    <t>Expocar</t>
  </si>
  <si>
    <t>Almir Araujo de Medeiros                        Almir Paulo Rosa                                      Carlos Zenon de Maria</t>
  </si>
  <si>
    <t>00150-00007631/2022-41</t>
  </si>
  <si>
    <t>116/2022</t>
  </si>
  <si>
    <t>PARADA DO ORGULHO LGBTS DE TAGUATINGA</t>
  </si>
  <si>
    <t>Franklin de Oliveira Bastos         Frederico Borges Machado</t>
  </si>
  <si>
    <t>00150-00007562/2022-75</t>
  </si>
  <si>
    <t>117/2022</t>
  </si>
  <si>
    <t>CIRCUITO CULTURAL DOS CANDANGOS</t>
  </si>
  <si>
    <t>Daniel Carvalho Marques                         Edna Amaral Albuquerque          edson Martins da Silva                     Elisa Raquel Sousa Oliveira</t>
  </si>
  <si>
    <t>00150-00007532/2022-69</t>
  </si>
  <si>
    <t>118/2022</t>
  </si>
  <si>
    <t>CONCERTO DO AFETO 3ª EDIÇÃO</t>
  </si>
  <si>
    <t>Antonio Pereira Linhares                    Daniel Arcanjo Bueno Portela</t>
  </si>
  <si>
    <t>00150-00007537/2022-91</t>
  </si>
  <si>
    <t>119/2022</t>
  </si>
  <si>
    <t>Feira de Arte, Cultura e Economia Criativa do Distrito Federal – FACEC DF</t>
  </si>
  <si>
    <t>Elmar Umberto Techmeier         Emerson Benedito Vidal          Fabiano de Oliveira Lago</t>
  </si>
  <si>
    <t>00150-00007519/2022-18</t>
  </si>
  <si>
    <t>120/2022</t>
  </si>
  <si>
    <t>ASSOCIAÇÃO CAPOEIRISTAS DO REI</t>
  </si>
  <si>
    <t>MINHA CULTURA NÃO ATRAPALHA A MINHA FÉ – 6ª EDIÇÃO</t>
  </si>
  <si>
    <t>Rafael Rangel Caldas                                Raquel Cancio da Cruz Ferreira          Ricardo Cardoso de A Machado</t>
  </si>
  <si>
    <t>00150-00007536/2022-47</t>
  </si>
  <si>
    <t>121/2022</t>
  </si>
  <si>
    <t>ARTECEI Produções Artísticas e Culturais</t>
  </si>
  <si>
    <t>Festival Canto a Canto</t>
  </si>
  <si>
    <t>Edilene de Souza de Alencar                     Cleverton de Jesus Silva</t>
  </si>
  <si>
    <t>PC aprovada em 04/10/2022</t>
  </si>
  <si>
    <t>00150-00006308/2022-50</t>
  </si>
  <si>
    <t>122/2022</t>
  </si>
  <si>
    <t>MENINAS E MENINOS DO PARQUE</t>
  </si>
  <si>
    <t>Thatiana Dias Vasconcelos Dal Col</t>
  </si>
  <si>
    <t>00150-00006103/2022-74</t>
  </si>
  <si>
    <t>123/2022</t>
  </si>
  <si>
    <t>Inclusão Rock Live</t>
  </si>
  <si>
    <t>Heloisa Helena de Oliveira        Hemerson Alves Alvarenga</t>
  </si>
  <si>
    <t>00150-00007553/2022-84</t>
  </si>
  <si>
    <t>124/2022</t>
  </si>
  <si>
    <t>ARTISTAS BRINCANTES</t>
  </si>
  <si>
    <t>Ian Alencar de Lacerxa Ferraz          Wilson José Rodrigues Filho</t>
  </si>
  <si>
    <t>00150-00008044/2022-79</t>
  </si>
  <si>
    <t>125/2022</t>
  </si>
  <si>
    <t>IBAD - INSTITUTO BRASILEIRO DE ALTO DESEMPENHO</t>
  </si>
  <si>
    <t>Purpurina Pura</t>
  </si>
  <si>
    <t>João Batista Ferreira Costa                José Nilson Oliveira Silva</t>
  </si>
  <si>
    <t>00150-00003685/2022-37</t>
  </si>
  <si>
    <t>PROGRAMA AFROLATINAS</t>
  </si>
  <si>
    <t>Barbarah Luiza dos Santos Máximo   Keyciane Santos Araújo</t>
  </si>
  <si>
    <t>Brunno Mariano S Lopes Frota</t>
  </si>
  <si>
    <t xml:space="preserve">   Mariana Giubertti G Greenhalgh   Alcivan de Oliveira Costa              Josué Ferreira da C Filho       </t>
  </si>
  <si>
    <t>º00150-00007539/2022-81</t>
  </si>
  <si>
    <t>128/2022</t>
  </si>
  <si>
    <t>QUALIFICAÇÃO EM CULTURA</t>
  </si>
  <si>
    <t>Cassio José Benetti                                Debora Ap de Almeida Rego</t>
  </si>
  <si>
    <t>PC Aprovada em 26/12/2022</t>
  </si>
  <si>
    <t>PC aprovada em 16/12/2022</t>
  </si>
  <si>
    <t>Fabiano Pereira Silva                  Marcela Mota Moreira Lopes</t>
  </si>
  <si>
    <t>00150-00007028/2022-69</t>
  </si>
  <si>
    <t>129/2022</t>
  </si>
  <si>
    <t>1ª MOSTRA SHOW BRASÍLIA NASCEU</t>
  </si>
  <si>
    <t>Thatiana Dias Vasconcelos Dal Col      Ricardo Vieira Roehe</t>
  </si>
  <si>
    <t>00150-00008097/2022-90</t>
  </si>
  <si>
    <t>130/2022</t>
  </si>
  <si>
    <t>PRIMEIRA MOSTRA CULTURAL DE CEILÂNDIA</t>
  </si>
  <si>
    <t>Luisa Alves Leitão Rodrigues        Margareth Ribeiro Noura</t>
  </si>
  <si>
    <t>00150-00008179/2022-34</t>
  </si>
  <si>
    <t>131/2022</t>
  </si>
  <si>
    <t>PROJETO CINEMA ITINERANTE</t>
  </si>
  <si>
    <t>Sâmae Lanna da Costa Fernandes       Ricardo Vieira Roehe</t>
  </si>
  <si>
    <t>127/2022</t>
  </si>
  <si>
    <t>132/2022</t>
  </si>
  <si>
    <t>Associação dos Cantadores Repentistas e Escritores Populares do DF e Entorno</t>
  </si>
  <si>
    <t>Repente na Escola</t>
  </si>
  <si>
    <t>133/2022</t>
  </si>
  <si>
    <t>ASSOCIAÇÃO GROOVE DO BEM</t>
  </si>
  <si>
    <t>FESTIVAL PALCO LIVRE</t>
  </si>
  <si>
    <t>Maria de Fatima M de Souza                                Mariah Boelsuns</t>
  </si>
  <si>
    <t>134/2022</t>
  </si>
  <si>
    <t>Fabiano Pereira Silva                  Gabriel Alves de Miranda Carvalho</t>
  </si>
  <si>
    <t>135/2022</t>
  </si>
  <si>
    <t>Associação de Educação, Esporte, Cultura e Economia Criativa - AECEC</t>
  </si>
  <si>
    <t>Festival das Nações Ibero-americanas</t>
  </si>
  <si>
    <t>Mariana Oliveira Macedo         Victor Hugo Nunes de Araújo</t>
  </si>
  <si>
    <t>136/2022</t>
  </si>
  <si>
    <t>ASSOCIAÇÃO AMIGOS DO FUTURO​</t>
  </si>
  <si>
    <t>Complexo Beira Lago – Concha Acústica</t>
  </si>
  <si>
    <t>137/2022</t>
  </si>
  <si>
    <t>INSTITUTO CANDANGO DE POLITICA SOCIAL E ECONOMICA CRIATIVA - ICPEC</t>
  </si>
  <si>
    <t>EXPOSIÇÃO MILA PETRILLO A CÉU ABERTO</t>
  </si>
  <si>
    <t>Marlene Teixeira de Castro         Maria Ines Alves de Souza</t>
  </si>
  <si>
    <t>138/2022</t>
  </si>
  <si>
    <t>Espetáculo de Dança Na Pegada Popular, No Coração do Brasil</t>
  </si>
  <si>
    <t>Càssio José Benetti        Débora Aparecida de Almeida Rego</t>
  </si>
  <si>
    <t>139/2022</t>
  </si>
  <si>
    <t>Exposição Bento Viana a Céu Aberto</t>
  </si>
  <si>
    <t>Rayane Cristina Chagas Silva       Rita Claudia de Oliveira Lassance</t>
  </si>
  <si>
    <t>140/2022</t>
  </si>
  <si>
    <t>Em Cantos – Festival de Música para Crianças</t>
  </si>
  <si>
    <t>Tathiana Dias Vasconcelos Dal Col     Sâmia Lanna da Costa Fernandes</t>
  </si>
  <si>
    <t>141/2022</t>
  </si>
  <si>
    <t>INSTITUTO GENTE BRASIL</t>
  </si>
  <si>
    <t>CAPACITA BRASÍLIA</t>
  </si>
  <si>
    <t>Marionita Teixeireira de Queiroz          Melina de Moura M de Lima</t>
  </si>
  <si>
    <t>142/2022</t>
  </si>
  <si>
    <t>OFICINA DE CONFECÇÃO DE DE FANTASIA PARA O CARNAVAL</t>
  </si>
  <si>
    <t>Maria Ines Alves de Souza         Thatiana Dias Vasconcelos Dal Col    Victor Hugo Nunes de Araújo</t>
  </si>
  <si>
    <t>143/2022</t>
  </si>
  <si>
    <t>Bruno Lino Rocha                          Mariana Oliveira Macedo        Keyciane Santos Araújo</t>
  </si>
  <si>
    <t>144/2022</t>
  </si>
  <si>
    <t>AJA BRASIL ASSOCIACAO JOVENS ANTENADOS</t>
  </si>
  <si>
    <t>Estrela Ela</t>
  </si>
  <si>
    <t>Thiago Pereira de Jesus Santos       Adele Ferreira Rosa                          Almir Araujo de Medeiros</t>
  </si>
  <si>
    <t>145/2022</t>
  </si>
  <si>
    <t>INSTITUTO NACIONAL DE FISCALIZAÇÃO DOS VOLUNTÁRIOS DO BRASIL</t>
  </si>
  <si>
    <t>VERÃO CULTURAL – Música e Teatro para Todos</t>
  </si>
  <si>
    <t>Plinio Giovani B Levi Alvim        Rafael Rangel Caldas                          Rafael Rangel Sofredi</t>
  </si>
  <si>
    <t>146/2022</t>
  </si>
  <si>
    <t>Mulher Eficaz</t>
  </si>
  <si>
    <t>Alessandra Lucena Bittencourt       Andreia Martilene Silva</t>
  </si>
  <si>
    <t>147/2022</t>
  </si>
  <si>
    <t>Verão Monumental</t>
  </si>
  <si>
    <t>Gabriel Alves de Miranda Carvalho      Renato de Oliveira Santos</t>
  </si>
  <si>
    <t>00150-00008135/2022-12</t>
  </si>
  <si>
    <t>00150-00008096/2022-45</t>
  </si>
  <si>
    <t>00150-00007465/2022-82</t>
  </si>
  <si>
    <t>00150-00008139/2022-92</t>
  </si>
  <si>
    <t>00150-00007123/2022-62</t>
  </si>
  <si>
    <t>00150-00008058/2022-9</t>
  </si>
  <si>
    <t>00150-00008297/2022-42</t>
  </si>
  <si>
    <t>00150-00008054/2022-12</t>
  </si>
  <si>
    <t>00150-00008270/2022-50</t>
  </si>
  <si>
    <t>00150-00008098/2022-34</t>
  </si>
  <si>
    <t>00150-00008282/2022-84</t>
  </si>
  <si>
    <t>00150-00008271/2022-02</t>
  </si>
  <si>
    <t>00150-00008046/2022-68</t>
  </si>
  <si>
    <t>00150-00008102/2022-64</t>
  </si>
  <si>
    <t>00150-00005973/2022-26</t>
  </si>
  <si>
    <t>00150-00008100/2022-75</t>
  </si>
  <si>
    <t>PC aprovada em 04/01/2023</t>
  </si>
  <si>
    <t>PC aprovada em 09/01/2023</t>
  </si>
  <si>
    <t>00150-00006492/2022-38</t>
  </si>
  <si>
    <t>01/2023</t>
  </si>
  <si>
    <t>ASSOCIAÇÃO DANÇART’ESPECIAL</t>
  </si>
  <si>
    <t>SALA CÁSSIA ELLER – ACESSIBILIDADE CULTURAL INTEGRADA</t>
  </si>
  <si>
    <t>Maria Ines Alves de Souza       Waleska Faustino Batista        Wanderson de Almeida Rocha         Beatriz Coroa do Couto         Antonio Menezes Junior           Bruno Mariano Souza L Frota           Eduardo Rodrigues de Oliveira</t>
  </si>
  <si>
    <t>26/2021</t>
  </si>
  <si>
    <t>00150-00004188/2022-56</t>
  </si>
  <si>
    <t>PC aprovada em 30/01/2023</t>
  </si>
  <si>
    <t>00150-00000571/2023-16</t>
  </si>
  <si>
    <t>02/2023</t>
  </si>
  <si>
    <t>Territórios Carnavalescos</t>
  </si>
  <si>
    <t>00150-00000656/2023-0</t>
  </si>
  <si>
    <t>03/2023</t>
  </si>
  <si>
    <t>INSTITUTO INTEGRA MAIS UM</t>
  </si>
  <si>
    <t>CIRCUITO CULTURAL – CARNAVAL DE PLANALTINA 2023</t>
  </si>
  <si>
    <t>00150-00000701/2023-11</t>
  </si>
  <si>
    <t>04/2023</t>
  </si>
  <si>
    <t>INSTITUTO SOCIAL E CULTURAL LUARTE</t>
  </si>
  <si>
    <t>TRADICIONAL CARNAVAL DE BRAZLÂNDIA  BRAZFOLIA</t>
  </si>
  <si>
    <t>00150-00000703/2023-18</t>
  </si>
  <si>
    <t>05/2023</t>
  </si>
  <si>
    <t>GREMIO RECREATIVO CARNAVALESCO CACIQUE DO CRUZEIR​O</t>
  </si>
  <si>
    <t>QUINTAL CARNAVALESCO</t>
  </si>
  <si>
    <t>Marilene Sousa dos Santos                      Mariana Xaênia Abreu</t>
  </si>
  <si>
    <t>PROJETO FESTIVAL CULTURA CANDANGA</t>
  </si>
  <si>
    <t>00150-00001236/2023-35</t>
  </si>
  <si>
    <t>06/2023</t>
  </si>
  <si>
    <t>CARAVANA ITINERANTE DE CULTURA – Riacho Fundo I e Park Way</t>
  </si>
  <si>
    <t>00150-00001219/2023-06</t>
  </si>
  <si>
    <t>07/2023</t>
  </si>
  <si>
    <t>ASSOCIAÇÃO CULTURA CANDANGA​</t>
  </si>
  <si>
    <t>Folguedos em Arte 2023</t>
  </si>
  <si>
    <t xml:space="preserve">Carlos Alexandre Gualberto Freire      Wilson José Rodrigues Filho </t>
  </si>
  <si>
    <t>00150-00001241/2023-48</t>
  </si>
  <si>
    <t>08/2023</t>
  </si>
  <si>
    <t>Grupo de Dança Folclórica Sanfona Lascada</t>
  </si>
  <si>
    <t>Música e Cidadania</t>
  </si>
  <si>
    <t>Almir Araujo de Medeiros                   Sara Seilert                                              Thatiana Dias Vasconcelos Dal Col</t>
  </si>
  <si>
    <t xml:space="preserve">Priscila Soares Garcia                            Carla Mabel Santos Paula </t>
  </si>
  <si>
    <t>Mariana Xaenia                              Mariana Oliveira Macedo</t>
  </si>
  <si>
    <t>Luciana Ribeiro Nascimento         Renato Oliveira Santos                   Raquel Pereira Costa</t>
  </si>
  <si>
    <t>00150-00001641/2023-53</t>
  </si>
  <si>
    <t>09/2023</t>
  </si>
  <si>
    <t>OBRAS DE ASSISTÊNCIA E DE SERVIÇO SOCIAL DA ARQUIDIOCESE DE BRASÍLIA</t>
  </si>
  <si>
    <t>Via-Sacra de Sobradinho e Paranoá</t>
  </si>
  <si>
    <t>PC Aprovada em 24/03/2023</t>
  </si>
  <si>
    <t>PC aprovada em 18/04/2023</t>
  </si>
  <si>
    <t>00150-00003934/2022-94</t>
  </si>
  <si>
    <t>40/2022</t>
  </si>
  <si>
    <t>BRASÍLIA CONEXÃO DO SAMBA</t>
  </si>
  <si>
    <t>Bruna Rosa B F Dias Nunes                  Carlos Alexandre Gualberto Freire</t>
  </si>
  <si>
    <t>PC aprovada em 17/04/2023</t>
  </si>
  <si>
    <t>PC aprovada em 20/04/2023</t>
  </si>
  <si>
    <t>PC aprovada em 19/04/2023</t>
  </si>
  <si>
    <t>PC aprovada com ressalvas em 20/04/2023</t>
  </si>
  <si>
    <t>Bruno Lino Rocha                                       Marina Santana                                          Maria Ines Alves de Souza</t>
  </si>
  <si>
    <t>00150-00001626/2023-13</t>
  </si>
  <si>
    <t>10/2023</t>
  </si>
  <si>
    <t>Aniversário da Vila Planalto</t>
  </si>
  <si>
    <t>00150-00002114/2023-66</t>
  </si>
  <si>
    <t>11/2023</t>
  </si>
  <si>
    <t>00150-00002192/2023-61</t>
  </si>
  <si>
    <t>12/2023</t>
  </si>
  <si>
    <t>CARAVANA ITINERANTE DE CULTURA – Riacho Fundo II​</t>
  </si>
  <si>
    <t>Giovana Ribeiro Pereira          Waleska Faustino Batista      Wanderson de Almeida Rocha</t>
  </si>
  <si>
    <t>00150-00001642/2023-06</t>
  </si>
  <si>
    <t>UNIESB UNIÃO DAS ESCOLAS DE SAMBA DE BRASILIA</t>
  </si>
  <si>
    <t>DESFILES DAS ESCOLAS DE SAMBA</t>
  </si>
  <si>
    <t>Marina Santana                                       Priscila Soares Garcia                       Waleska Faustino Batista         Eliane Neres dos Santos         Marilene Sousa dos Santos</t>
  </si>
  <si>
    <t>PC aprovada em 28/04/2023</t>
  </si>
  <si>
    <t>solicitação de mais 150 dias para análise da PC</t>
  </si>
  <si>
    <t>00150-00002328/2023-32</t>
  </si>
  <si>
    <t>13/2023</t>
  </si>
  <si>
    <t>Aniversário de Sobradinho – 63 Anos</t>
  </si>
  <si>
    <t>00150-00001643/2023-42</t>
  </si>
  <si>
    <t xml:space="preserve"> DESFILES DAS ESCOLAS DE SAMBA - Estrutura</t>
  </si>
  <si>
    <t>00150-00006651/2022-02</t>
  </si>
  <si>
    <t>Solicitação de devolução por meio de ações de compensação em 28/04/2023</t>
  </si>
  <si>
    <t>devolvido aos Gestores em 26/05/2023</t>
  </si>
  <si>
    <t>PC aprovada em 31/05/2023</t>
  </si>
  <si>
    <t>PC aprovada em 26/05/2023</t>
  </si>
  <si>
    <t>PC aprovada com ressalvas em 30/05/2023</t>
  </si>
  <si>
    <t>00150-00003127/2023-52</t>
  </si>
  <si>
    <t>14/2023</t>
  </si>
  <si>
    <t>INSTITUTO NACIONAL DE FISCALIZACAO DOS VOLUNTARIOS DO BRASIL</t>
  </si>
  <si>
    <t>FESTAS JUNINAS TRADICIONAIS DE CEILÂNDIA</t>
  </si>
  <si>
    <t>Bruno Lino Rocha                                     Antonio Rafael dos santos</t>
  </si>
  <si>
    <t>00150-00003130/2023-76</t>
  </si>
  <si>
    <t>15/2023</t>
  </si>
  <si>
    <t>GOMEIA</t>
  </si>
  <si>
    <t>PC aprovada em 07/06/2023</t>
  </si>
  <si>
    <t>00150-00003208/2023-52</t>
  </si>
  <si>
    <t>16/2023</t>
  </si>
  <si>
    <t>CIRCUITO DISTRITO JUNINO</t>
  </si>
  <si>
    <t>00150-00003221/2023-10</t>
  </si>
  <si>
    <t>17/2023</t>
  </si>
  <si>
    <t>ASSOCIACAO CRESCE - DF</t>
  </si>
  <si>
    <t>14ª FESTA DAS TRIBOS 2023</t>
  </si>
  <si>
    <t>Adele Ferreira Rosa                                     Aghato Augusto Costa dos Santos</t>
  </si>
  <si>
    <t>PC aprovada em 24/03/2023</t>
  </si>
  <si>
    <t>00150-00005970/2022-92</t>
  </si>
  <si>
    <t>INSTITUTO MISSAO HOJE - IMH</t>
  </si>
  <si>
    <t>VIVA 2023</t>
  </si>
  <si>
    <t>00150-00004066/2023-41</t>
  </si>
  <si>
    <t>18/2023</t>
  </si>
  <si>
    <t>23º Circuito de Quadrilhas Juninas da LINQ-DFE e o concurso Arraiá Brasil 2023</t>
  </si>
  <si>
    <t>00150-00003284/2023-68</t>
  </si>
  <si>
    <t>19/2023</t>
  </si>
  <si>
    <t>ANIVERSÁRIO DO VARJÃO</t>
  </si>
  <si>
    <t>00150-00002313/2023-74</t>
  </si>
  <si>
    <t>20/2023</t>
  </si>
  <si>
    <t>Mulheres Criativas Capacitações II Edição​</t>
  </si>
  <si>
    <t>Alessandra Lucena Bittencourt           Almir Araújo de Medeiros                         Alonso Bento da Silva                              Andreia Martineli da Silva</t>
  </si>
  <si>
    <t>00150-00004068/2023-30</t>
  </si>
  <si>
    <t>21/2023</t>
  </si>
  <si>
    <t>ARRAIÁ DE BRAZLANDIA 90 ANOS</t>
  </si>
  <si>
    <t>00150-00002413/2023-09</t>
  </si>
  <si>
    <t>23/2023</t>
  </si>
  <si>
    <t> INSTITUTO BRASIL SAPIENS</t>
  </si>
  <si>
    <t>CANAL LEGAL</t>
  </si>
  <si>
    <t>Instituição (ART nº 80 -II)</t>
  </si>
  <si>
    <t>Data da Assinatura (ART nº 80 -I)</t>
  </si>
  <si>
    <t>Objeto (ART nº 80 -III)</t>
  </si>
  <si>
    <t>R$ 370.000,00</t>
  </si>
  <si>
    <t>Valor Total (ART nº 80 -IV)</t>
  </si>
  <si>
    <t>Data limite do envio da PC (ART nº 80 -V)</t>
  </si>
  <si>
    <t>Data da apresentação da Prestação de contas ( ART nº 80 -V)</t>
  </si>
  <si>
    <t>Prazo final para análise SECEC (ART nº 80 -V)</t>
  </si>
  <si>
    <t>Resultado Conclusivo (ART nº 80 -V)</t>
  </si>
  <si>
    <t>Valor da Remuneração da equipe de trababho(ART nº 80 -VI)</t>
  </si>
  <si>
    <t>Consultar Plano de trabalho no endereço https://www.cultura.df.gov.br/parcerias-mrosc-2/</t>
  </si>
  <si>
    <t>15/012/2021</t>
  </si>
  <si>
    <t>R$ 248.225,00</t>
  </si>
  <si>
    <t>R$ 499.995,35</t>
  </si>
  <si>
    <t>R$ 299.998,00</t>
  </si>
  <si>
    <t> R$ 100.000,00</t>
  </si>
  <si>
    <t> R$ 160.000,00</t>
  </si>
  <si>
    <t>R$ 409.950,00</t>
  </si>
  <si>
    <t>R$ 59.896,71</t>
  </si>
  <si>
    <t>R$ 120.000,00​</t>
  </si>
  <si>
    <t> R$ 699.000,00</t>
  </si>
  <si>
    <t>R$ 701.000,00</t>
  </si>
  <si>
    <t>R$ 801 000,00</t>
  </si>
  <si>
    <t>R$ 199.993,24</t>
  </si>
  <si>
    <t>R$ 239.999,87</t>
  </si>
  <si>
    <t>R$ 599.999,60</t>
  </si>
  <si>
    <t>R$ 100.000,00</t>
  </si>
  <si>
    <t>R$ 499.978,00</t>
  </si>
  <si>
    <r>
      <t>R$</t>
    </r>
    <r>
      <rPr>
        <i/>
        <sz val="8.5"/>
        <color rgb="FF000000"/>
        <rFont val="Calibri"/>
        <family val="2"/>
        <scheme val="minor"/>
      </rPr>
      <t> </t>
    </r>
    <r>
      <rPr>
        <sz val="8.5"/>
        <color rgb="FF000000"/>
        <rFont val="Calibri"/>
        <family val="2"/>
        <scheme val="minor"/>
      </rPr>
      <t>480.000,00</t>
    </r>
  </si>
  <si>
    <t>00150-00002118/2023-44</t>
  </si>
  <si>
    <t>24/2023</t>
  </si>
  <si>
    <t>A ARTE ESTÁ EM NÓS</t>
  </si>
  <si>
    <t>00150-00004207/2023-25</t>
  </si>
  <si>
    <t>25/2023</t>
  </si>
  <si>
    <t>FESTIVAL DE MÚSICA GOSPEL</t>
  </si>
  <si>
    <t>R$ 50.000,00</t>
  </si>
  <si>
    <t>CULTURA CRIATIVA</t>
  </si>
  <si>
    <t>INSTITUTO BRASIL SAPIENS - IBS</t>
  </si>
  <si>
    <t>27/2023</t>
  </si>
  <si>
    <t>00150-00002081/2023-54</t>
  </si>
  <si>
    <t>Brasília Sem LGBTQIA+fobia 2023</t>
  </si>
  <si>
    <t>26/2023</t>
  </si>
  <si>
    <t>00150-00004083/2023-88</t>
  </si>
  <si>
    <t>Plinio Giovane Barbosa Levi Alvim       Rafael Rangel Sofredi                               Renato de Oliveira Santos</t>
  </si>
  <si>
    <t>PC aprovada em 06/07/2023</t>
  </si>
  <si>
    <t>PC Aprovada em 07/07/2023</t>
  </si>
  <si>
    <t>PC aprovada em 13/07/2023</t>
  </si>
  <si>
    <t>00150-00001744/2023-13</t>
  </si>
  <si>
    <t>28/2023</t>
  </si>
  <si>
    <t>ONG MOVIMENTO LIDERES DO BRASIL</t>
  </si>
  <si>
    <t>Niemeyer: O Poeta do Concreto</t>
  </si>
  <si>
    <t>Tathiana Dias Vasconcelos Dal Col       Giovana Ribeiro Pereira</t>
  </si>
  <si>
    <t>00150-00004553/2023-11</t>
  </si>
  <si>
    <t>29/2023</t>
  </si>
  <si>
    <t>4º ARRAIÁ DA SÃO CHICÃO</t>
  </si>
  <si>
    <t>Rayane Cristina Chagas Silva      Rosangela da Silva Santos Soares</t>
  </si>
  <si>
    <t>00150-00004630/2023-25</t>
  </si>
  <si>
    <t>30/2023</t>
  </si>
  <si>
    <t xml:space="preserve">INSTITUTO SOCIOCULTURAL HUMANIDADE </t>
  </si>
  <si>
    <t>NOSSA MÚSICA, NOSSA CULTURA</t>
  </si>
  <si>
    <t>00150-00004646/2023-38</t>
  </si>
  <si>
    <t>31/2023</t>
  </si>
  <si>
    <t>OBRAS DE ASSISTÊNCIA E DE SERVIÇO SOCIAL DA ARQUIDIOCESE DE BRASILIA - OASSAB</t>
  </si>
  <si>
    <t>CONGRESSO JUBILAR RCC-DF 2023</t>
  </si>
  <si>
    <t>Thiago Pereira de Jesus Santos        Vandliny Paiva Martins Teixeira</t>
  </si>
  <si>
    <t>00150-00003994/2023-98</t>
  </si>
  <si>
    <t>32/2023</t>
  </si>
  <si>
    <t>INSTITUTO DE DESENVOLVIMENTO E INCLUSÃO SOCIAL E CULTURAL - IDISC</t>
  </si>
  <si>
    <t>HIP HOP CONTRA FOME</t>
  </si>
  <si>
    <t>Sevilia Maria Ximenes                             Tatiana Leandro Ribeiro</t>
  </si>
  <si>
    <t xml:space="preserve"> 00150-00003410/2023-84</t>
  </si>
  <si>
    <t>33/2023</t>
  </si>
  <si>
    <t>IBFDF INSTITUTO BORA FAZER DF</t>
  </si>
  <si>
    <t>30° ARRAIÁ DOS CAIPIRAS DO BOSQUE</t>
  </si>
  <si>
    <t xml:space="preserve"> 00150-00003136/2023-43</t>
  </si>
  <si>
    <t>34/2023</t>
  </si>
  <si>
    <t>VIRANDO O JOGO - 2023</t>
  </si>
  <si>
    <t xml:space="preserve"> 00150-00004989/2023-01</t>
  </si>
  <si>
    <t>35/2023</t>
  </si>
  <si>
    <t>Festejos do Paranoá</t>
  </si>
  <si>
    <t>00150-00003905/2023-11</t>
  </si>
  <si>
    <t>37/2023</t>
  </si>
  <si>
    <t>Brasília Brincante</t>
  </si>
  <si>
    <t xml:space="preserve"> 00150-00003210/2023-21</t>
  </si>
  <si>
    <t>38/2023</t>
  </si>
  <si>
    <t>SOULLBALLET</t>
  </si>
  <si>
    <t>00150-00003121/2023-85</t>
  </si>
  <si>
    <t>39/2023</t>
  </si>
  <si>
    <t>ASSOCIAÇÃO DOS MORADORES DE CEILÂNDIA CENTRO DF</t>
  </si>
  <si>
    <t>Brasília Hip Hop - Intervenção nas escolas</t>
  </si>
  <si>
    <t xml:space="preserve"> 00150-00004957/2023-05</t>
  </si>
  <si>
    <t>40/2023</t>
  </si>
  <si>
    <t>INSTITUTO ACOLHER</t>
  </si>
  <si>
    <t>CIRCUITO JUNINO DE SÃO JOÃO 2023</t>
  </si>
  <si>
    <t>20/07/20263</t>
  </si>
  <si>
    <t>PC aprovada em 21/07/2023</t>
  </si>
  <si>
    <t>00150-00004991/2023-71</t>
  </si>
  <si>
    <t>41/2023</t>
  </si>
  <si>
    <t>VIII FESTIVAL DE QUADRILHAS JUNINAS</t>
  </si>
  <si>
    <t>Valor da Remuneração da equipe de trabalho(ART nº 80 -VI)</t>
  </si>
  <si>
    <t>Solicitada prorrogação de envio da PC por mais 150 dias dt da solicitação 16/11/2023.</t>
  </si>
  <si>
    <t>PC aprovada em 28/07/2023</t>
  </si>
  <si>
    <t>Rescindido em 27/07/2023</t>
  </si>
  <si>
    <t>PC aprovada em 31/07/2023</t>
  </si>
  <si>
    <t>PC aprovada 01/08/2023</t>
  </si>
  <si>
    <t>PC aprovada em 01/08/2023</t>
  </si>
  <si>
    <t>00150-00002117/2023-08</t>
  </si>
  <si>
    <t>42/2023</t>
  </si>
  <si>
    <t>ICEE - INSTITUTO CULTURAL ESTRELA ELA</t>
  </si>
  <si>
    <t>OnLine + Cursos II</t>
  </si>
  <si>
    <t>R$ 999.712,80</t>
  </si>
  <si>
    <t>Giovana Ribeiro Pereira                Victor Hugo Nunes de Araujo</t>
  </si>
  <si>
    <t xml:space="preserve"> 00150-00003448/2023-57</t>
  </si>
  <si>
    <t>44/2023</t>
  </si>
  <si>
    <t>INSTITUTO AV3</t>
  </si>
  <si>
    <t>ARRAIÁ DA COMUNIDADE</t>
  </si>
  <si>
    <t>Aprovado em 03/08/2023</t>
  </si>
  <si>
    <t>00150-00004915/2023-66</t>
  </si>
  <si>
    <t>45/2023</t>
  </si>
  <si>
    <t>FUNDO DE DENVOLVIMENTO DA INDÚSTRIA, COMÉRCIO E TURISMO</t>
  </si>
  <si>
    <t>FEICOTUR 2023</t>
  </si>
  <si>
    <t>Keyciane Santos Araújo           Waleska Faustino Batista</t>
  </si>
  <si>
    <t>00150-00004818/2023-73</t>
  </si>
  <si>
    <t>46/2023</t>
  </si>
  <si>
    <t>CIRCUITO CULTURA</t>
  </si>
  <si>
    <t>Cristina Marinho Teixeira                   Daniel Armando de Souza                  Daniel Ferreira Mafra</t>
  </si>
  <si>
    <t>Prorrogado por mais 150 dias</t>
  </si>
  <si>
    <t>00150-00003140/2023-10</t>
  </si>
  <si>
    <t>47/2023</t>
  </si>
  <si>
    <t>QUILOMBO NAS ESCOLAS – ANCESTRALIDADE 14º EDIÇÃO</t>
  </si>
  <si>
    <t>00150-00005277/2023-09</t>
  </si>
  <si>
    <t>48/2023</t>
  </si>
  <si>
    <t>Aniversário do Jardim Botânico</t>
  </si>
  <si>
    <t>Jaqueline Lisboa Aguieiros         Joaquim Augusto de Azevedo</t>
  </si>
  <si>
    <t>00150-00005461/2023-41</t>
  </si>
  <si>
    <t>49/2023</t>
  </si>
  <si>
    <t>ENCONTRO NACIONAL DE VIOLEIROS E VIOLEIRAS DE BRASÍLIA</t>
  </si>
  <si>
    <t xml:space="preserve">    Bruno Lino Rocha</t>
  </si>
  <si>
    <t xml:space="preserve">   Danilo Rebouça dos Reis</t>
  </si>
  <si>
    <t xml:space="preserve"> Bruno Lino Rocha</t>
  </si>
  <si>
    <t xml:space="preserve">Barbarah Luiza dos S Maximo           Priscila Soares Garcia </t>
  </si>
  <si>
    <t xml:space="preserve">       Victor Hugo Nunes de araújo</t>
  </si>
  <si>
    <t xml:space="preserve">Bruno Lino Rocha                                     </t>
  </si>
  <si>
    <t>Priscila de Sousa Pereira            Mariana Xaênia Abreu                           Carlos Leandro de Oliveira                   Pedro Henrique B Vasconcelos                                              Lucas Alves França</t>
  </si>
  <si>
    <t xml:space="preserve">      Priscila Soares Garcia                                   Luis Eustaquio Braga                          </t>
  </si>
  <si>
    <t xml:space="preserve">        Mariana Santana                              Waleska Faustino Batista de Souza</t>
  </si>
  <si>
    <t>Waleska faustino Batista           Debora Ap de almeida rego</t>
  </si>
  <si>
    <t>Maria Ines Alves de Souza          Debora Ap de almeida rego</t>
  </si>
  <si>
    <t>Waleska Faustino Batista    Elaine Falkini M Colombo</t>
  </si>
  <si>
    <t xml:space="preserve">Danilo Rebouças dos Reis      </t>
  </si>
  <si>
    <t xml:space="preserve">        Mariana Oliveira Macedo</t>
  </si>
  <si>
    <t xml:space="preserve">       Maria Inês Alves de Souza       Wanderson de Almeida Rocha       Mariana Xaênia Abreu                              Wilson Jo´se Rodrigues Filho</t>
  </si>
  <si>
    <t>00150-00005272/2023-78</t>
  </si>
  <si>
    <t>52/2023</t>
  </si>
  <si>
    <t>FEDERAÇÃO DE SKATE DO DISTRITO FEDERAL E ENTORNO (FSKTDF)</t>
  </si>
  <si>
    <t>GO SKATE</t>
  </si>
  <si>
    <t>Leiliane das Graças O Dantas                      Leninha Aparecida Silveiro</t>
  </si>
  <si>
    <t>00150-00002804/2023-15</t>
  </si>
  <si>
    <t>53/2023</t>
  </si>
  <si>
    <t>CONCERTO DA SAÚDE (CONCERTO AFETO 4ª EDIÇÃO)</t>
  </si>
  <si>
    <t>00150-00005520/2023-81</t>
  </si>
  <si>
    <t>54/2023</t>
  </si>
  <si>
    <t>FESTA PRETA​</t>
  </si>
  <si>
    <t xml:space="preserve">Keyciane Santos Araújo </t>
  </si>
  <si>
    <t>00150-00005306/2023-24</t>
  </si>
  <si>
    <t>55/2023</t>
  </si>
  <si>
    <t>ARRAIÁ SANTÍSSIMA</t>
  </si>
  <si>
    <t>Bárbarah Luíza dos Santos Máximo</t>
  </si>
  <si>
    <t xml:space="preserve"> 00150-00005298/2023-16</t>
  </si>
  <si>
    <t>56/2023</t>
  </si>
  <si>
    <t>INSTITUTO E MEU SOM</t>
  </si>
  <si>
    <t>FORRÓ QUENTÃO</t>
  </si>
  <si>
    <t>Rodrigo Mendes Pereira                Sheila Gualberto Borges Pedrosa</t>
  </si>
  <si>
    <t xml:space="preserve"> 00150-00005606/2023-1</t>
  </si>
  <si>
    <t>57/2023</t>
  </si>
  <si>
    <t>CULTURA SEM FRONTEIRAS</t>
  </si>
  <si>
    <t>R$ 250.000,00</t>
  </si>
  <si>
    <t>Simone Queiroz Afonso                       Teresa Cristina Antunes Ribeiro</t>
  </si>
  <si>
    <t xml:space="preserve"> 00150-00005526/2023-58</t>
  </si>
  <si>
    <t>58/2023</t>
  </si>
  <si>
    <t>INSTITUTO CULTURAL CHINELO DE COURO​</t>
  </si>
  <si>
    <t>CRUZADA EVANGELÍSTICA DE PLANALTINA</t>
  </si>
  <si>
    <t>R$ 470.000,00</t>
  </si>
  <si>
    <t>Cassio José Benetti                              Débora Ap Almeida Rêgo</t>
  </si>
  <si>
    <t>Barbarah Luiza dos S Maximo     Bruno Lino Rocha                     Keyciane Santos Araújo                Cassio José Benetti</t>
  </si>
  <si>
    <t>PC aprovada em 18/08/2023</t>
  </si>
  <si>
    <t>00150-00005389/2023-51</t>
  </si>
  <si>
    <t>59/2023</t>
  </si>
  <si>
    <t>Arte na Praça 2023</t>
  </si>
  <si>
    <t>29/08/2023,</t>
  </si>
  <si>
    <t>PC aprovada em 31/08/2023</t>
  </si>
  <si>
    <t>00150-00005303/2023-91</t>
  </si>
  <si>
    <t>60/2023</t>
  </si>
  <si>
    <t>FESTAS VIVAS</t>
  </si>
  <si>
    <t>R$ 298.406,67</t>
  </si>
  <si>
    <t>30/08/2023,</t>
  </si>
  <si>
    <t xml:space="preserve"> 00150-00005633/2023-86</t>
  </si>
  <si>
    <t>61/2023</t>
  </si>
  <si>
    <t>INSTITUTO DE CAPACITAÇÃO, DESENVOLVIMENTO E INOVAÇÃO – ICDI</t>
  </si>
  <si>
    <t>CANDANGÃO DE QUADRILHA JUNINA</t>
  </si>
  <si>
    <t>Gabriel Alves de Miranda Carvalho      Fabiano Pereira Silva</t>
  </si>
  <si>
    <t>Rejeitada a PC em 28/02/2023</t>
  </si>
  <si>
    <t>Abertura de Processo Adm. Sancionatório 150-00004815/2023-30</t>
  </si>
  <si>
    <t>00150-00005402/2023-72</t>
  </si>
  <si>
    <t>62/2023</t>
  </si>
  <si>
    <t>OPERÁRIAS DAS ARTES</t>
  </si>
  <si>
    <t>Luis Eustáquio Braga                      Marcela Mendes de Araújo</t>
  </si>
  <si>
    <t>00150-00005396/2023-53</t>
  </si>
  <si>
    <t>63/2023</t>
  </si>
  <si>
    <t>00150-00005960/2023-38</t>
  </si>
  <si>
    <t>64/2023</t>
  </si>
  <si>
    <t>OASSAB - Obras de Assistência e de Serviço Social da Arquidiocese de Brasília</t>
  </si>
  <si>
    <t>50ª FESTA DO CIRIO DE NAZARÉ</t>
  </si>
  <si>
    <t>Emerson Benedito Vidal                         Flavia Aguiar Dutra</t>
  </si>
  <si>
    <t>00150-00005531/2023-61</t>
  </si>
  <si>
    <t>65/2023</t>
  </si>
  <si>
    <t>CENTRO BRASILIENSE DE DEFESA DOS DIREITOS HUMANOS – CENTRO DH</t>
  </si>
  <si>
    <t>ORGULHO TAGUA</t>
  </si>
  <si>
    <t>Carlos Zenon de Maria                              Ciro Carlos Tardin Abreu                  Daniel Arcanjo Bueno Portela</t>
  </si>
  <si>
    <t>Entidade Inscrita no SIGGO em 04/09/2023 e sugestão de envio à TCE</t>
  </si>
  <si>
    <t>00150-00006066/2023-85</t>
  </si>
  <si>
    <t>66/2023</t>
  </si>
  <si>
    <t>ARTECEI - PRODUÇÕES ARTÍSTICAS E CULTURAIS</t>
  </si>
  <si>
    <t>FESTIVAL CANTO A CANTO – 3ª Edição</t>
  </si>
  <si>
    <t>Cleverton de Jesus Silva                  Edilene de Souza de Alencar</t>
  </si>
  <si>
    <t>00150-00006159/2023-18</t>
  </si>
  <si>
    <t>67/2023</t>
  </si>
  <si>
    <t>INSTITUTO SOCIAL DE ARTE E CULTURA DO SETOR “O” - ISACSO</t>
  </si>
  <si>
    <t>34º ANIVERSÁRIO DE SOBRADINHO II</t>
  </si>
  <si>
    <t>00150-00005540/2023-51</t>
  </si>
  <si>
    <t>68/2023</t>
  </si>
  <si>
    <t>Eu Amo Libras</t>
  </si>
  <si>
    <t>Carlos Alexandre Gualberto Freire       Carla Mabel Santos Paula</t>
  </si>
  <si>
    <t>00150-00006114/2023-35</t>
  </si>
  <si>
    <t>69/2023</t>
  </si>
  <si>
    <t>INSTITUTO DE ARTE, CULTURA, ESPORTE E LAZER DE BRÁSILIA</t>
  </si>
  <si>
    <t>4ª PARADA LGBTQIAP+ DE SÃO SEBASTIÃO</t>
  </si>
  <si>
    <t>00150-00005485/2023-08</t>
  </si>
  <si>
    <t>70/2023</t>
  </si>
  <si>
    <t>GRUPO DE DANCA FOLCLORICA SANFONA LASCADA</t>
  </si>
  <si>
    <t>CONSTRUINDO UM SÃO JOÃO</t>
  </si>
  <si>
    <t>00150-00005434/2023-78</t>
  </si>
  <si>
    <t>71/2023</t>
  </si>
  <si>
    <t>A ESCOLA NO CINEMA - Edição 2023</t>
  </si>
  <si>
    <t>R$ 350.000,00</t>
  </si>
  <si>
    <t>Emerson Benedito Vidal                      Flávia Aguiar Dutra                             Frederico Borges Machado</t>
  </si>
  <si>
    <t>Aprovada em 22/09/2023, porém a Proponente solicitou a doação dos bens (processo em tramite)</t>
  </si>
  <si>
    <t>PC aprovada em 21/09/2023</t>
  </si>
  <si>
    <t xml:space="preserve"> 00150-00006454/2023-66</t>
  </si>
  <si>
    <t>72/2023</t>
  </si>
  <si>
    <t>ASSOCIACAO DE EDUCACAO ESPORTE CULTURA E ECONOMIA CRIATIVA-AECEC</t>
  </si>
  <si>
    <t>Made in Japan</t>
  </si>
  <si>
    <t>R$ 320.000,00</t>
  </si>
  <si>
    <t>Hemerson Alves Alvarenga                Ian Alencar de Lacerda Ferraz</t>
  </si>
  <si>
    <t>PC aprovada em 25/09/2023</t>
  </si>
  <si>
    <t>00150-00006365/2023-10</t>
  </si>
  <si>
    <t>73/2023</t>
  </si>
  <si>
    <t>Jornadas do Patrimônio Cultural do Distrito Federal de 2023 – Memórias Sensíveis: compreender, ressignificar e reconstruir</t>
  </si>
  <si>
    <t>Heloisa Helena de Oliveira       Beatriz Coroa do Couto</t>
  </si>
  <si>
    <t>00150-00005975/2023-04</t>
  </si>
  <si>
    <t>74/2023</t>
  </si>
  <si>
    <t>ASSOCIAÇÃO DOS FORROZEIROS DO DISTRITO FEDERAL</t>
  </si>
  <si>
    <t>SABADÃO DO FORRÓ</t>
  </si>
  <si>
    <t>Cleverton de Jesus Silva                  Edilene de Souza de Alencar              Ian Alencar Lacerda Ferraz</t>
  </si>
  <si>
    <t>00150-00004069/2023-84</t>
  </si>
  <si>
    <t>75/2023</t>
  </si>
  <si>
    <t>ASSOCIAÇÃO DAS ENTIDADES USUÁRIAS DE CANAL COMUNITÁRIO NO DISTRITO FEDERAL - TV COMUNITÁRIA</t>
  </si>
  <si>
    <t>Brasília Mostra Sua Cara e Cultura – 4ª Edição</t>
  </si>
  <si>
    <t>Giovana Ribeiro Pereira            Thatiana Dias Vasconcelos Dal Col</t>
  </si>
  <si>
    <t>00150-00005951/2023-47</t>
  </si>
  <si>
    <t>76/2023</t>
  </si>
  <si>
    <t>Arte pela Vida</t>
  </si>
  <si>
    <t>00150-00006182/2023-02</t>
  </si>
  <si>
    <t>77/2023</t>
  </si>
  <si>
    <t>COMISSAO ESPECIAL DE DIREITOS HUMANOS E CIDADANIA</t>
  </si>
  <si>
    <t>1° Festival Comida de Rua de Sobradinho 2</t>
  </si>
  <si>
    <t>Jose Nilson Oliveira Silva                 Josue Ferreira da Costa Filho       Laura Teixeira de Oliveira</t>
  </si>
  <si>
    <t>Maria Ines Alves de Souza       Keyciane Santos Araújo</t>
  </si>
  <si>
    <t>00150-00005906/2023-92</t>
  </si>
  <si>
    <t>78/2023</t>
  </si>
  <si>
    <t>ASSOCIAÇÃO DOS CANTADORES REPENTISTAS E ESCRITORES POPULARES DO DF E ENTORNO</t>
  </si>
  <si>
    <t>Livia Fernandes Solino                     Luciana Ribeiro Nascimento         Margareth Ribeiro Mouro</t>
  </si>
  <si>
    <t>PC aprovada em 29/09/2023</t>
  </si>
  <si>
    <t>PC aprovada com ressalvas, está em tramite para aplicação de advertência em 29/09/2023</t>
  </si>
  <si>
    <t>PC aprovada com ressalvas, processo em tramite para aplicação de penalidade em 29/09/2023</t>
  </si>
  <si>
    <t>OSC solicitou apresentou ações compensatórias em 29/09/2023</t>
  </si>
  <si>
    <t xml:space="preserve"> 00150-00005971/2023-18</t>
  </si>
  <si>
    <t>79/2023</t>
  </si>
  <si>
    <t>MULHERES SEGURAS</t>
  </si>
  <si>
    <t>Rosangela de Moura Bucar                     Sara Seilert                                                  Sevilia Maria  Ximenes</t>
  </si>
  <si>
    <t>00150-00005977/2023-95</t>
  </si>
  <si>
    <t>80/2023</t>
  </si>
  <si>
    <t>INSTITUTO AMIGO FIEL</t>
  </si>
  <si>
    <t>EDUCART</t>
  </si>
  <si>
    <t>00150-00005945/2023-90</t>
  </si>
  <si>
    <t>81/2023</t>
  </si>
  <si>
    <t>RECICLARTE - CICLO DE OFICINAS ARTÍSTICAS E CULTURAIS</t>
  </si>
  <si>
    <t>00150-00006516/2023-30</t>
  </si>
  <si>
    <t>82/2023</t>
  </si>
  <si>
    <t>FESTIVAL COMA – CONSCIÊNCIA, MÚSICA E ARTE</t>
  </si>
  <si>
    <t>Mariah Boelsums                                   Mariana Morena Pinheiro Reis       Ricardo Cardoso de A Machado</t>
  </si>
  <si>
    <t>00150-00006559/2023-15</t>
  </si>
  <si>
    <t>83/2023</t>
  </si>
  <si>
    <t>DIVERSIDADE NO QUADRADINHO</t>
  </si>
  <si>
    <t>Carla Mabel Santos                         Helena de Souza                                 Giovana Ribeira Pereira</t>
  </si>
  <si>
    <t>PC aprovada em 06/10/2023</t>
  </si>
  <si>
    <t>00150-00005923/2023-20</t>
  </si>
  <si>
    <t>84/2023</t>
  </si>
  <si>
    <t>TARDEZINHA DO SAMBA VAI À ESCOLA</t>
  </si>
  <si>
    <t>PC aprovada com ressalvas, está em tramite para aplicação de advertência em 06/10/2023</t>
  </si>
  <si>
    <t>Rodrigo Mendes Pereira       Rosangela da Silva Santos Soares                 José Carlos Martins Duarte  Mariana Oliveira Macedo</t>
  </si>
  <si>
    <t>00150-00006557/2023-26</t>
  </si>
  <si>
    <t>85/2023</t>
  </si>
  <si>
    <t>CULTURA PARA AS SATÉLITES</t>
  </si>
  <si>
    <t>00150-00006547/2023-91</t>
  </si>
  <si>
    <t>86/2023</t>
  </si>
  <si>
    <t>34º Aniversário de Samambaia</t>
  </si>
  <si>
    <t>Cristina Marinho Teixeira                               Daniel Ferreira Mafra                           Greta Noira A Araujo Loboissiere        Heli Aparecida de Barros</t>
  </si>
  <si>
    <t>00150-00006536/2023-19</t>
  </si>
  <si>
    <t>87/2023</t>
  </si>
  <si>
    <t>Feira das Crianças</t>
  </si>
  <si>
    <t>00150-00004725/2023-49</t>
  </si>
  <si>
    <t>88/2023</t>
  </si>
  <si>
    <t>ONG TEMPO DE RECOMEÇAR - PROJETO RESGATANDO VIDAS</t>
  </si>
  <si>
    <t>VIVAMARIAS</t>
  </si>
  <si>
    <t>Jaqueline Lisboa Aguieiros          Joaquim Augusto de Azevedo        Marcela Mendes de Araujo</t>
  </si>
  <si>
    <t>00150-00006624/2023-11</t>
  </si>
  <si>
    <t>89/2023</t>
  </si>
  <si>
    <t>COMISSÃO ESPECIAL DE DIREITOS HUMANOS E CIDADANIA</t>
  </si>
  <si>
    <t>00150-00006549/2023-80</t>
  </si>
  <si>
    <t>90/2023</t>
  </si>
  <si>
    <t>FEIRA DE ARTESANATO E CULTURA DO GAMA – FEARTEGAMA 2023</t>
  </si>
  <si>
    <t> R$ 599.999,60</t>
  </si>
  <si>
    <t>Maria Ines Alves de Souza     Prsicila Soares Garcia</t>
  </si>
  <si>
    <t>00150-00006560/2023-40</t>
  </si>
  <si>
    <t>91/2023</t>
  </si>
  <si>
    <t>Cultura Via Satélite</t>
  </si>
  <si>
    <t>Sâmia Lanna da Costa Fernandes      Sheila Gualberto Borges Pedrosa       Wanderson de Almeida Rocha</t>
  </si>
  <si>
    <t>PC aprovada com ressalvas está em tramite para aplicação de advertência em 17/10/2023</t>
  </si>
  <si>
    <t>00150-00004642/2023-50</t>
  </si>
  <si>
    <t>92/2023</t>
  </si>
  <si>
    <t>Circuito Cine Drive in nas Cidades</t>
  </si>
  <si>
    <t>Carlos Leandro de Oliveira      Aghatto Augusto Costa dos Santos         Ailson Miranda da Silva</t>
  </si>
  <si>
    <t>00150-00006552/2023-01</t>
  </si>
  <si>
    <t>93/2023</t>
  </si>
  <si>
    <t>INSTITUTO DE DEFESA DOS DIREITOS SOCIAIS</t>
  </si>
  <si>
    <t>CULTURA PARA VENCER</t>
  </si>
  <si>
    <t>Katine Sobreira da Silva                       Wilson José Rodrigues Filho</t>
  </si>
  <si>
    <t>00150-00006558/2023-71</t>
  </si>
  <si>
    <t>94/2023</t>
  </si>
  <si>
    <t>1° FESTIVAL CULTURAL DE CAPOEIRA</t>
  </si>
  <si>
    <t>Proponente solicita a devolução por meio de ações de compensação 26.10.2023</t>
  </si>
  <si>
    <t>00150-00002336/2023-89</t>
  </si>
  <si>
    <t>56ª EDIÇÃO DO FESTIVAL DE BRASÍLIA DO CINEMA BRASILEIRO</t>
  </si>
  <si>
    <t>Francisco Márcio V Damasceno       Ricardo Vieira Roeche</t>
  </si>
  <si>
    <t>00150-00007396/2023-98</t>
  </si>
  <si>
    <t>95/2023</t>
  </si>
  <si>
    <t>EVENTO LANÇAMENTO PNAB 2023</t>
  </si>
  <si>
    <t>Danilo Rebouças dos Reis         Daniel Arcanjo Bueno Portela</t>
  </si>
  <si>
    <t>00150-00006548/2023-35</t>
  </si>
  <si>
    <t>96/2023</t>
  </si>
  <si>
    <t>Feira Cultural do Gama</t>
  </si>
  <si>
    <t>Almir Paulo Rosa                                       Alonso Bento da Silva                          Matiana Oliveira Macedo</t>
  </si>
  <si>
    <t>00150-00007401/2023-62</t>
  </si>
  <si>
    <t>97/2023</t>
  </si>
  <si>
    <t>PROJETO S.A - SERVIR E AMAR</t>
  </si>
  <si>
    <t>IV FESTA DA MOAGEM E DO CARRO DE BOIS DE SANTA MARIA - DF</t>
  </si>
  <si>
    <t>Rita Cláudia de Oliveira Lassance       Laura Teixeira de Oliveira      Hemerson Alves Alvarenga                    Hugo Paiva Ribeiro</t>
  </si>
  <si>
    <t>00150-00006840/2023-58</t>
  </si>
  <si>
    <t>98/2023</t>
  </si>
  <si>
    <t>TEATRO VAI À ESCOLA</t>
  </si>
  <si>
    <t>Daniele Galvão Pestana Nogueira       Darllys Christian Castro Pereira       Edson Martins da Silva</t>
  </si>
  <si>
    <t>00150-00006533/2023-77</t>
  </si>
  <si>
    <t>99/2023</t>
  </si>
  <si>
    <t>GRUPO DE RESGATE AMBIENTAL -GRA ONG</t>
  </si>
  <si>
    <t>Josue Ferreira da Costa Filho        Alessandra Lucena Bittencourt       Almir Araujo Medeiros</t>
  </si>
  <si>
    <t>00150-00006556/2023-81</t>
  </si>
  <si>
    <t>100/2023</t>
  </si>
  <si>
    <t>CENTRO DE FORMAÇÃO E CULTURA NAÇÃO ZUMBI</t>
  </si>
  <si>
    <t>TECENDO ARTE COM CIDADANIA</t>
  </si>
  <si>
    <t>Carlos Zenon de Maria                              Cássio José Benetti</t>
  </si>
  <si>
    <t>00150-00007241/2023-51</t>
  </si>
  <si>
    <t>101/2023</t>
  </si>
  <si>
    <t>ANIVERSÁRIO DA CIDADE DO PARANOÁ 66 ANOS</t>
  </si>
  <si>
    <t>Antonio Rafael dos Santos                    Flavia Aguiar Dutra                                   Franklin de Oliveira Bastos</t>
  </si>
  <si>
    <t>00150-00007422/2023-88</t>
  </si>
  <si>
    <t>102/2023</t>
  </si>
  <si>
    <t>SAMAMBAIA MUSIC FEST</t>
  </si>
  <si>
    <t>Keycinae Santos Araujo                        Ian Alencar de L Ferraz                                  José Nilson O Silva</t>
  </si>
  <si>
    <t>00150-00006992/2023-51</t>
  </si>
  <si>
    <t>103/2023</t>
  </si>
  <si>
    <t>Circuito das Desempregadas</t>
  </si>
  <si>
    <t>27/10/2023,</t>
  </si>
  <si>
    <t>Eduardo Filhusi de Freitas                           Elisa Raquel Sousa Oliveira      Emerson Benedito Vidal</t>
  </si>
  <si>
    <t xml:space="preserve">PC aprovada com ressalvas, com procedimento de aplicação de penalidade em 29/09/2023 </t>
  </si>
  <si>
    <t>00150-00006848/2023-14</t>
  </si>
  <si>
    <t>104/2023</t>
  </si>
  <si>
    <t>INSTITUTO DE EMPODERAMENTO SOCIAL</t>
  </si>
  <si>
    <t>Samamba Rock Especial - Lazer</t>
  </si>
  <si>
    <t>Élvia Pereira de Sousa                     Heloisa Helena de Oliveira</t>
  </si>
  <si>
    <t>PC aprovada em 08/11/2023</t>
  </si>
  <si>
    <t>PC aprovada em 09/11/2023</t>
  </si>
  <si>
    <t>00150-00006869/2023-30</t>
  </si>
  <si>
    <t>105/2023</t>
  </si>
  <si>
    <t>CASA DE ISMAEL - LAR DA CRIANÇA</t>
  </si>
  <si>
    <t>FEIRA ALTERNATIVA DE NEGÓCIOS</t>
  </si>
  <si>
    <t xml:space="preserve">solicita prorrogação por mais 150 dias </t>
  </si>
  <si>
    <t>PC aprovada em 13/11/2023</t>
  </si>
  <si>
    <t xml:space="preserve"> 00150-00006523/2023-31</t>
  </si>
  <si>
    <t>106/2023</t>
  </si>
  <si>
    <t>INSTITUTO TRANSFORMA</t>
  </si>
  <si>
    <t>MISTURA GERAL</t>
  </si>
  <si>
    <t>Bárbarah Luíza dos Santos Máximo     Waleska Faustino Batista</t>
  </si>
  <si>
    <t>00150-00005898/2023-84</t>
  </si>
  <si>
    <t>107/2023</t>
  </si>
  <si>
    <t>INSTITUTO NOVA ALIANÇA</t>
  </si>
  <si>
    <t>Musicalização Brasília!</t>
  </si>
  <si>
    <t xml:space="preserve">Livia Fernandes Solino                     Luciana Ribeiro Nascimento         </t>
  </si>
  <si>
    <t>00150-00006555/2023-37</t>
  </si>
  <si>
    <t>109/2023</t>
  </si>
  <si>
    <t>ENCONTRO DE TEATRO LAMBE LAMBE</t>
  </si>
  <si>
    <t>00150-00007591/2023-18</t>
  </si>
  <si>
    <t>110/2023</t>
  </si>
  <si>
    <t>ASSOCIACAO TRACOS DE COMUNICACAO E CULTURA​</t>
  </si>
  <si>
    <t>00150-00007693/2023-33</t>
  </si>
  <si>
    <t>111/2023</t>
  </si>
  <si>
    <t>ACARAJE</t>
  </si>
  <si>
    <t>R$  119.949,52</t>
  </si>
  <si>
    <t>Mariana Morena Pinheiro Reis        Marileusa Barbosa Pires                   Melina de Moura Magalhães Lima</t>
  </si>
  <si>
    <t>00150-00007943/2023-35</t>
  </si>
  <si>
    <t>112/2023</t>
  </si>
  <si>
    <t>Cantaremos</t>
  </si>
  <si>
    <t>R$ 449.940,00</t>
  </si>
  <si>
    <t xml:space="preserve">Ricardo Vieira Roehe                   Rosângela de Moraes Bucar </t>
  </si>
  <si>
    <t>00150-00007985/2023-76</t>
  </si>
  <si>
    <t>113/2023</t>
  </si>
  <si>
    <t>DESFILE BELEZA NEGRA</t>
  </si>
  <si>
    <t>00150-00007676/2023-04</t>
  </si>
  <si>
    <t>114/2023</t>
  </si>
  <si>
    <t>INSTITUTO SOCIOCULTURAL HUMANIDADE DIVERSIFICADA E UNIDA - HDUN</t>
  </si>
  <si>
    <t>Encontro de Jovens</t>
  </si>
  <si>
    <t>Élvia Pereira de Sousa</t>
  </si>
  <si>
    <t>00150-00007959/2023-48</t>
  </si>
  <si>
    <t>116/2023</t>
  </si>
  <si>
    <t>FEST SOL – FESTIVAL ALUSIVO A PASSAGEM DO ANIVERSÁRIO DO SOL NASCENTE</t>
  </si>
  <si>
    <t>Greta Noira A A Loboissiere        Artani Grangeiro da Silva Pedrosa</t>
  </si>
  <si>
    <t>00150-00006833/2023-56</t>
  </si>
  <si>
    <t>117/2023</t>
  </si>
  <si>
    <t>Circuito de Culturas Populares 2023</t>
  </si>
  <si>
    <t>Simone Domingos Pires Elias        Tatiana Leandro Ribeiro                         Heli Aparecida de Barros</t>
  </si>
  <si>
    <t>00150-00007989/2023-54</t>
  </si>
  <si>
    <t>118/2023</t>
  </si>
  <si>
    <t>INSTITUTO EVOLUI - IE</t>
  </si>
  <si>
    <t>INOVA SHOW</t>
  </si>
  <si>
    <t>Almir Paulo Rosa                                    Alonso Bento da Silva</t>
  </si>
  <si>
    <t>00150-00008022/2023-90</t>
  </si>
  <si>
    <t>119/2023</t>
  </si>
  <si>
    <t>Aghatto Augusto Costa dos Santos     Ailson Miranda da Silva</t>
  </si>
  <si>
    <t>00150-00007987/2023-65</t>
  </si>
  <si>
    <t>120/2023</t>
  </si>
  <si>
    <t>Associação CRESCE DF</t>
  </si>
  <si>
    <t>DIA DO EVANGÉLICO</t>
  </si>
  <si>
    <t>Daniel Brandão Borges                         Joaquim Augusto de Azevedo</t>
  </si>
  <si>
    <t>00150-00006845/2023-81</t>
  </si>
  <si>
    <t>121/2023</t>
  </si>
  <si>
    <t>INSTITUTO QUALIFY</t>
  </si>
  <si>
    <t>PLUS SIZE</t>
  </si>
  <si>
    <t>Sheila Gualberto Borges Pedrosa     Heli Aparecida de Barro</t>
  </si>
  <si>
    <t>00150-00007999/2023-90</t>
  </si>
  <si>
    <t>122/2023</t>
  </si>
  <si>
    <t>INSTITUTO DE CAPACITAÇÃO DESENVOLVIMENTO E INOVAÇÃO- ICDI</t>
  </si>
  <si>
    <t>MÚSICA, TEATRO E CIDADANIA</t>
  </si>
  <si>
    <t>00150-00007911/2023-30</t>
  </si>
  <si>
    <t>123/2023</t>
  </si>
  <si>
    <t>INSTITUTO EXPRESSAO CULTURAL DE BRASILIA - IECB</t>
  </si>
  <si>
    <t>SHOW DA FAMÍLIA - PARANOÁ</t>
  </si>
  <si>
    <t>Frederico Borges Machado       Gersion de Castro Silva</t>
  </si>
  <si>
    <t>00150-00005891/2023-62</t>
  </si>
  <si>
    <t>124/2023</t>
  </si>
  <si>
    <t>37ª FELIB – Feira do Livro de Brasília</t>
  </si>
  <si>
    <t>Leiliane das Gracas O Dantas      Leninha Aparecida Silvério      Andréia Martinele da Silva</t>
  </si>
  <si>
    <t>PC aprovada em 04/12/2023</t>
  </si>
  <si>
    <t>00150-00007927/2023-42</t>
  </si>
  <si>
    <t>125/2023</t>
  </si>
  <si>
    <t>ESPORTE VIDA E ORIENTAÇÃO</t>
  </si>
  <si>
    <t>Darllys Christian Castro Pereira     Rayane Cristina Chagas Silva</t>
  </si>
  <si>
    <t>00150-00008073/2023-11</t>
  </si>
  <si>
    <t>126/2023</t>
  </si>
  <si>
    <t>ASSOCIAÇÃO DOS MORADORES DE CEILÂNDIA CENTRO DF</t>
  </si>
  <si>
    <t>FESTIVAL FAREMOS HIP HOP</t>
  </si>
  <si>
    <t>R$ 199.958,93</t>
  </si>
  <si>
    <t>Heloisa Helena de Oliveira       Hemerson Alves Alvarenga</t>
  </si>
  <si>
    <t>00150-00007950/2023-37</t>
  </si>
  <si>
    <t>127/2023</t>
  </si>
  <si>
    <t>Feira Cultural de Ceilândia</t>
  </si>
  <si>
    <t>Edilene de Souza de Alencar        Sâmia Lanna da Costa Fernandes</t>
  </si>
  <si>
    <t>00150-00006853/2023-27</t>
  </si>
  <si>
    <t>128/2023</t>
  </si>
  <si>
    <t>INSTITUTO ALVORADA BRASIL DE ARTE, CULTURA, COMUNICACAO E CIDADANIA - INSTITUTO ALVORADA BRASIL</t>
  </si>
  <si>
    <t>Agrotur – Feira da Agricultura Familiar e Turismo</t>
  </si>
  <si>
    <t>José Nilson Oliveira Silva                     Laura Teixeira de Oliveira                               Livia Fernandes Solino</t>
  </si>
  <si>
    <t>Inscrição da Entidade no SIGGO e abertura de TCE em 08/12/2023</t>
  </si>
  <si>
    <t xml:space="preserve"> 00150-00008020/2023-09</t>
  </si>
  <si>
    <t>129/2023</t>
  </si>
  <si>
    <t>INSTITUTO CULTURAL CAMINHOS ICC</t>
  </si>
  <si>
    <t>MOSTRA AVIVA NAS ESCOLAS 4ª EDIÇÃO</t>
  </si>
  <si>
    <t>Luciana Ribeiro do Nascimento       Margareth Ribeiro Moura        Mariah Boelsums                                   Mariana Moerna Pinheiro Reis</t>
  </si>
  <si>
    <t>00150-00008040/2023-71</t>
  </si>
  <si>
    <t>130/2023</t>
  </si>
  <si>
    <t>ESCOLA + CULTURA</t>
  </si>
  <si>
    <t>00150-00006550/2023-12</t>
  </si>
  <si>
    <t>131/2023</t>
  </si>
  <si>
    <t>Baú das Artes 2023</t>
  </si>
  <si>
    <t>Simone Queiroz Afonso                           Teresa Cristina Antunes Ribeiro       Bruno Lino Rocha                                            José Carlos Martins Duarte</t>
  </si>
  <si>
    <t xml:space="preserve"> 00150-00008385/2023-25</t>
  </si>
  <si>
    <t>132/2023</t>
  </si>
  <si>
    <t>COMPLEMENTAÇÃO DA 56a EDIÇÃO DO FESTIVAL DE BRASÍLIA DO CINEMA BRASILEIRO</t>
  </si>
  <si>
    <t>00150-00008108/2023-12</t>
  </si>
  <si>
    <t>133/2023</t>
  </si>
  <si>
    <t>FERROCK CALENDÁRIO CULTURAL – 2023</t>
  </si>
  <si>
    <t>00150-00008081/2023-68</t>
  </si>
  <si>
    <t>134/2023</t>
  </si>
  <si>
    <t>ASSOCIACAO DOS FORROZEIROS DO DISTRITO FEDERAL</t>
  </si>
  <si>
    <t>PC aprovada em 15/12/2023</t>
  </si>
  <si>
    <t>Lívia Fernandes Solino                     Luciana Ribeiro do Nascimento</t>
  </si>
  <si>
    <t>00150-00008153/2023-77</t>
  </si>
  <si>
    <t>135/2023</t>
  </si>
  <si>
    <t>VALORIZAÇÃO DA TERCEIRA IDADE</t>
  </si>
  <si>
    <t>00150-00008658/2023-31</t>
  </si>
  <si>
    <t>136/2023</t>
  </si>
  <si>
    <t>ASSOCIAÇÃO​ CRESCE DF</t>
  </si>
  <si>
    <t>VEM AGORA</t>
  </si>
  <si>
    <t>Sara Seilert                                               simone Domingos Pires Elias</t>
  </si>
  <si>
    <t>00150-00008074/2023-66</t>
  </si>
  <si>
    <t>137/2023</t>
  </si>
  <si>
    <t>INSTITUTO EVOLUÇÃO</t>
  </si>
  <si>
    <t>Arena Educacional</t>
  </si>
  <si>
    <t>Daniel Arcanjo Bueno Portela        Marmenha Maria R do Rosário      Rodrigo Mendes Pereira</t>
  </si>
  <si>
    <t>00150-00008245/2023-57</t>
  </si>
  <si>
    <t>138/2023</t>
  </si>
  <si>
    <t>NATAL  LUZ  SÃO SEBASTIÃO 2023</t>
  </si>
  <si>
    <t>Fabiano Pereira da Silva                    Greta Noira A A Loboissiere</t>
  </si>
  <si>
    <t>00150-00008079/2023-99</t>
  </si>
  <si>
    <t>139/2023</t>
  </si>
  <si>
    <t>FLORES DO CERRADO</t>
  </si>
  <si>
    <t>Aparecida de Fatima A Moura          Artani G da Silva Pedrosa                   Caio Marcela Carvalho Pinto</t>
  </si>
  <si>
    <t>00150-00008309/2023-10</t>
  </si>
  <si>
    <t>140/2023</t>
  </si>
  <si>
    <t>CONCERTO DE NATAL</t>
  </si>
  <si>
    <t>R$ 150.000,00​</t>
  </si>
  <si>
    <t>Daniel Ferreira Mafra                            Daniel Brandão Borges</t>
  </si>
  <si>
    <t>141/2023</t>
  </si>
  <si>
    <t>00150-00008227/2023-75</t>
  </si>
  <si>
    <t>142/2023</t>
  </si>
  <si>
    <t>ASSOCIACAO ENCANTERIA CULTURAL</t>
  </si>
  <si>
    <t>PLATAFORMA DE CULTURA PERIFÉRICA</t>
  </si>
  <si>
    <t>00150-00008340/2023-51</t>
  </si>
  <si>
    <t>143/2023</t>
  </si>
  <si>
    <t>VEM BRINCAR! MÊS DAS CRIANÇAS</t>
  </si>
  <si>
    <t>00150-00008122/2023-16</t>
  </si>
  <si>
    <t>144/2023</t>
  </si>
  <si>
    <t>ASSOCIAÇÃO DOS CUIDADORES DE IDOSOS DO DISTRITO FEDERAL E ENTORNO - MÃOS QUE CUIDAM</t>
  </si>
  <si>
    <t>PAZ NAS ESCOLAS</t>
  </si>
  <si>
    <t>Darllys Christian Castro Pereira     Frederico Borges Machado       Gersion de Castro Silva</t>
  </si>
  <si>
    <t xml:space="preserve"> 00150-00006863/2023-62</t>
  </si>
  <si>
    <t>145/2023</t>
  </si>
  <si>
    <t>INSTITUTO DE REFERÊNCIA DA JUVENTUDE</t>
  </si>
  <si>
    <t>Formação de arte e cultura nas periferias!</t>
  </si>
  <si>
    <t xml:space="preserve"> 00150-00008075/2023-19</t>
  </si>
  <si>
    <t>146/2023</t>
  </si>
  <si>
    <t>SAMBA DA GUARIBA CONVIDA - Segunda Edição</t>
  </si>
  <si>
    <t>Leninha Aparecida Silveiro                  Luís Eustáqui Braga                              Marcela Mendes de Araujo</t>
  </si>
  <si>
    <t xml:space="preserve"> 00150-00008198/2023-41</t>
  </si>
  <si>
    <t>147/2023</t>
  </si>
  <si>
    <t>MOVIMENTO COMUNITARIO DO JARDIM BOTANICO</t>
  </si>
  <si>
    <t>OIKOS CULTURAL</t>
  </si>
  <si>
    <t>Aghatto Augusto Costa dos Santos    Ciro Carlos Tardin Agreu                       Daniel Arcanjo Bueno Portela</t>
  </si>
  <si>
    <t xml:space="preserve"> 00150-00008220/2023-53</t>
  </si>
  <si>
    <t>148/2023</t>
  </si>
  <si>
    <t>FALANDO DE AMOR</t>
  </si>
  <si>
    <t>Livia Fernandes Solino                        Luciana Ribeiro do Nascimento</t>
  </si>
  <si>
    <t xml:space="preserve"> 00150-00008639/2023-13</t>
  </si>
  <si>
    <t>149/2023</t>
  </si>
  <si>
    <t>Feira do Empreendedorismo Gastronômico - 4ª edição</t>
  </si>
  <si>
    <t>15/02/2024​</t>
  </si>
  <si>
    <t xml:space="preserve">José Nilson Oliveira Silva                        Josue Ferreira da Costa Filho                      Laura Teixeira de Oliveira                               </t>
  </si>
  <si>
    <t xml:space="preserve"> 00150-00008318/2023-19</t>
  </si>
  <si>
    <t>150/2023</t>
  </si>
  <si>
    <t>Aparecida de Fatima A Moura          Artani G da Silva Pedrosa                  Cristina Marinho Teixeira</t>
  </si>
  <si>
    <t xml:space="preserve"> 00150-00008269/2023-14</t>
  </si>
  <si>
    <t>151/2023</t>
  </si>
  <si>
    <t>INSTITUTO BRASIL SAPIENS</t>
  </si>
  <si>
    <t>FESTA NA VILA PLANALTO​</t>
  </si>
  <si>
    <t>Margareth Ribeiro Moura      Marileusa Barbosa Pires                   Melina de Moura M de Lima</t>
  </si>
  <si>
    <t xml:space="preserve"> 00150-00008645/2023-62</t>
  </si>
  <si>
    <t>152/2023</t>
  </si>
  <si>
    <t>IBRANOVA INSTITUTO BRASILEIRO DE INOVAÇÃO CULTURAL</t>
  </si>
  <si>
    <t>CAPACITA CULTURA</t>
  </si>
  <si>
    <t>Fabiano Pereira da Silva                    Jaqueline Lisboa Aguieiro       Joaquim Augusto de Azevedo</t>
  </si>
  <si>
    <t xml:space="preserve">PC analisada em 18/11/2023. Encaminhada para abertura de TCE </t>
  </si>
  <si>
    <t>Bruno Lino Rocha                                 Bruno Mariano S Lopes Frota</t>
  </si>
  <si>
    <t>A Proponente solicitou devolver os recursos em parcelas</t>
  </si>
  <si>
    <t>000150-00001647/2020-88</t>
  </si>
  <si>
    <t>PC aprovada em 03/10/2022</t>
  </si>
  <si>
    <t>PC aprovada com ressalvas em 15/12/2022</t>
  </si>
  <si>
    <t>PC aprovada com ressalvas em 11/07/2022</t>
  </si>
  <si>
    <t>PC aprovada em  24/10/2023</t>
  </si>
  <si>
    <t>PC rejeitada, encaminhada para abertura de TCE</t>
  </si>
  <si>
    <t>PC analisada em 14/09/2022, no entanto está pendente quanto ao grau de parentesco</t>
  </si>
  <si>
    <t>Em análise</t>
  </si>
  <si>
    <t>PC aprovada em 23/11/2022</t>
  </si>
  <si>
    <t>PC analisada, devolvida para o Gestor em 28/07/2023</t>
  </si>
  <si>
    <t>PC aprovada em 29/09/2022</t>
  </si>
  <si>
    <t>PC aprovada com ressalvas em 16/06/2023</t>
  </si>
  <si>
    <t>PC Rejeitada desde de 06/06/2023</t>
  </si>
  <si>
    <t>PC aprovada com ressalvas em 27/07/2023</t>
  </si>
  <si>
    <t>PC aprovada com ressalvas em 04/10/2022</t>
  </si>
  <si>
    <t xml:space="preserve">Solicita a prorrogação por mais 150 dias </t>
  </si>
  <si>
    <t>00150-00008393/2023-71</t>
  </si>
  <si>
    <t>CEPOP - CENTRO DE CULTURA POPULAR BRASILEIRA</t>
  </si>
  <si>
    <t>REVEILLON CIDADE LUZ 202 - A</t>
  </si>
  <si>
    <t>Adele Ferreira Rosa                                  Almir Araujo de Medeiros                     Emerson Benedito Vidal                                   Élvia Pereira de Sousa                               Heliene de Souza</t>
  </si>
  <si>
    <t xml:space="preserve"> 00150-00008691/2023-61</t>
  </si>
  <si>
    <t>ASSOCIAÇÃO CRESCE-DF</t>
  </si>
  <si>
    <t>REVEILLON CIDADE LUZ 203 - B</t>
  </si>
  <si>
    <t>23/12/2023,</t>
  </si>
  <si>
    <t>Kamila Vicenzi Andrade                     Kellye Pereira Lira                                  Waleska Fausno Basta                               Victor Hugo Nunes de Araújo                  Bruno Lino Rocha</t>
  </si>
  <si>
    <t>00150-00008082/2023-11</t>
  </si>
  <si>
    <t>153/2023</t>
  </si>
  <si>
    <t>ABRAÇO - DF ASSOCIAÇÃO DE RADIODIFUSÃO COMUNITÁRIA NO DISTRITO FEDERAL</t>
  </si>
  <si>
    <t>COMUNICADOR DO FUTURO</t>
  </si>
  <si>
    <t>Renato de Oliveira Santos                Sara Seilert                                                   Simone Domingos Pires Elias</t>
  </si>
  <si>
    <t>00150-00008769/2023-48</t>
  </si>
  <si>
    <t>154/2023</t>
  </si>
  <si>
    <t>DANCART'ESPECIA</t>
  </si>
  <si>
    <t>DANÇART ESPECIAL</t>
  </si>
  <si>
    <t>Daniel Brandão Borges                         Daniel Armando de Souza                 Daniel Ferreira Mafra</t>
  </si>
  <si>
    <t xml:space="preserve"> 00150-00008764/2023-15</t>
  </si>
  <si>
    <t>155/2023</t>
  </si>
  <si>
    <t>INSTITUTO QUALIFICAÇÃO BRASIL</t>
  </si>
  <si>
    <t>Made In Cross</t>
  </si>
  <si>
    <t xml:space="preserve">Katiane Sobreira da Silva       </t>
  </si>
  <si>
    <t>PC Aprovada com ressalvas em 27/12/2023</t>
  </si>
  <si>
    <t>00150-00008336/2023-92</t>
  </si>
  <si>
    <t>156/2023</t>
  </si>
  <si>
    <t>INSTITUTO OFICINA DO ESPORTE</t>
  </si>
  <si>
    <t>HIP HOP NA SALA DE AULA</t>
  </si>
  <si>
    <t>Rafael Rangel Soffredi                       Raquel Pereira Costa</t>
  </si>
  <si>
    <t>00150-00008315/2023-77</t>
  </si>
  <si>
    <t>157/2023</t>
  </si>
  <si>
    <t>Mulheres Seguras – 4ª edição</t>
  </si>
  <si>
    <t>Ian Alencar de Lacerda Ferraz       Laura Teixeira de Oliveira</t>
  </si>
  <si>
    <t>00150-00005938/2023-98</t>
  </si>
  <si>
    <t>158/2023</t>
  </si>
  <si>
    <t>FESTIVAL BRASILARTE – 3ª EDIÇÃO</t>
  </si>
  <si>
    <t>Maria de Fatima B da Silva       Daniele Galvão Pestana Nogueira     Darllys Christian Castro Pereira</t>
  </si>
  <si>
    <t>00150-00005962/2023-27</t>
  </si>
  <si>
    <t>159/2023</t>
  </si>
  <si>
    <t>Encontro de Gerações de Músicos da Velha Guarda - Poetas do Samba</t>
  </si>
  <si>
    <t>R$ 197.397,48</t>
  </si>
  <si>
    <t>Leilane das Graças O Dantas         Leninha Aparecida Silveira                     Luis Eustaquio Braga</t>
  </si>
  <si>
    <t>00150-00008181/2023-94</t>
  </si>
  <si>
    <t>160/2023</t>
  </si>
  <si>
    <t>Associação Encanteria Cultural</t>
  </si>
  <si>
    <t>POESIA NAS QUEBRADAS 360</t>
  </si>
  <si>
    <t>Cássio José Benetti                             Débora Aparecida de A Rego      Rayane Cristina Chagas Silva</t>
  </si>
  <si>
    <t>00150-00008386/2023-70</t>
  </si>
  <si>
    <t>161/2023</t>
  </si>
  <si>
    <t>INSTITUTO DE ESPETÁCULOS PÚBLICOS DO BRASIL – CULTURA, ESPORTE, LAZER E CIDADANIA</t>
  </si>
  <si>
    <t>DANDARA ZUMBA – 02ª EDIÇÃO</t>
  </si>
  <si>
    <t>Gersion de Castro Silva                     Maria de Fátima B da Silva</t>
  </si>
  <si>
    <t>00150-00008316/2023-11</t>
  </si>
  <si>
    <t>162/2023</t>
  </si>
  <si>
    <t>VIVENCIANDO A DIVERSIDADE</t>
  </si>
  <si>
    <t>Renato de Oliveira Santos      Rosângela de Moraes Bucar</t>
  </si>
  <si>
    <t>PC aprovada em 28/12/2023</t>
  </si>
  <si>
    <t>REJEITADA E ENVIO TCE não devolveu os recursos</t>
  </si>
  <si>
    <t>00150-00008547/2023-25</t>
  </si>
  <si>
    <t>164/2023</t>
  </si>
  <si>
    <t>SOMOS 61 CENTRO DE ESTUDOS PARA O DESENVOLVIMENTO DA CULTURA CIDADANIA E MEIO AMBIENTE</t>
  </si>
  <si>
    <t>Manifesto Sonoro</t>
  </si>
  <si>
    <t>Margareth Ribeiro Moura                   Mariana Morena Pinheiro Reis</t>
  </si>
  <si>
    <t>00150-00008151/2023-88</t>
  </si>
  <si>
    <t>165/2023</t>
  </si>
  <si>
    <t>INSTITUTO SOCIOCULTURAL DO BEM</t>
  </si>
  <si>
    <t>OFICINAS DO BEM</t>
  </si>
  <si>
    <t>Rosangela de Moraes Bucar       Frederico Borges Machado</t>
  </si>
  <si>
    <t>00150-00008610/2023-23</t>
  </si>
  <si>
    <t>166/2023</t>
  </si>
  <si>
    <t>DF CURSO</t>
  </si>
  <si>
    <t>00150-00008076/2023-55</t>
  </si>
  <si>
    <t>167/2023</t>
  </si>
  <si>
    <t>INSTITUTO DE CULTURA, CIDADANIA E DESENVOLVIMENTO SOCIAL</t>
  </si>
  <si>
    <t>Visão Para Todos</t>
  </si>
  <si>
    <t>Jaqueline Lisboa Aguieiros                  Joaquim Augusto de Azevedo               Leileiane das Gracas O Dantas</t>
  </si>
  <si>
    <t>00150-00008688/2023-48</t>
  </si>
  <si>
    <t>168/2023</t>
  </si>
  <si>
    <t>RESENHA AGRO</t>
  </si>
  <si>
    <t>Leilane das Graças Oliveira Dantas        Leninha Aparecida Silveiro                           Luis Eustaquio Braga</t>
  </si>
  <si>
    <t>00150-00008529/2023-43</t>
  </si>
  <si>
    <t>169/2023</t>
  </si>
  <si>
    <t>ASSOCIAÇÃO BRASILEIRA DE COMUNICAÇÃO, CULTURA, ESPORTE E LAZER - ABCCEL</t>
  </si>
  <si>
    <t>QUALIFICA+ CULTURA</t>
  </si>
  <si>
    <t>00150-00006856/2023-61</t>
  </si>
  <si>
    <t>170/2023</t>
  </si>
  <si>
    <t>AJA BRASIL ASSOCIAÇÃO DOS JOVENS ANTENADOS</t>
  </si>
  <si>
    <t>Cultura In Movimento 3</t>
  </si>
  <si>
    <t>Rodrigo Mendes Pereira                                    Maria Ines Alves de Souza                  Andreia Martinele da Silva</t>
  </si>
  <si>
    <t>00150-00008681/2023-26</t>
  </si>
  <si>
    <t>171/2023</t>
  </si>
  <si>
    <t>INSTITUTO AMADA TERRA DE INCLUSAO SOCIA</t>
  </si>
  <si>
    <t>FESTIVAL CERRADO VIRTUAL – “CERRADO VIRTUAL CONTRA O AQUECIMENTO GLOBAL</t>
  </si>
  <si>
    <t>00150-00008624/2023-47</t>
  </si>
  <si>
    <t>172/2023</t>
  </si>
  <si>
    <t>EXPOCAR - 2024</t>
  </si>
  <si>
    <t>00150-00008205/2023-13</t>
  </si>
  <si>
    <t>173/2023</t>
  </si>
  <si>
    <t>INSTITUTO LADAINHA - IL</t>
  </si>
  <si>
    <t>EXPANSÃO CAPOTERAPIA NO DF</t>
  </si>
  <si>
    <t>Aghatto Augusto Costa dos Santos      Andreia Martinele da Silva       Alessandra Lucena Bittencourt</t>
  </si>
  <si>
    <t>00150-00008643/2023-73</t>
  </si>
  <si>
    <t>174/2023</t>
  </si>
  <si>
    <t>INSTITUTO MULTIPLICANDO PESSOAS MELHORES</t>
  </si>
  <si>
    <t>CAPOEIRA EM BRASÍLIA</t>
  </si>
  <si>
    <t>00150-00008317/2023-66</t>
  </si>
  <si>
    <t>175/2023</t>
  </si>
  <si>
    <t>Cintia Cristina de Aredes Diniz      Edileusa Fagundes Menezes Micas      Rita Claudia de Oliveira Lassance</t>
  </si>
  <si>
    <t>00150-00008655/2023-06</t>
  </si>
  <si>
    <t>176/2023</t>
  </si>
  <si>
    <t>CARAVANA CULTURAL NOTA 10</t>
  </si>
  <si>
    <t>Marcela Mendes de Araujo       Maria de Fátima B da Silva         Marmenha Maria R do Rosário</t>
  </si>
  <si>
    <t>00150-00008313/2023-88</t>
  </si>
  <si>
    <t>177/2023</t>
  </si>
  <si>
    <t>CIRCUITO CARNAVALESCO: "BRASÍLIA EM FOLIA</t>
  </si>
  <si>
    <t>00150-00008312/2023-33</t>
  </si>
  <si>
    <t>178/2023</t>
  </si>
  <si>
    <t>CIRCUITO DE CINEMA BRASÍLIA E ENTORNO</t>
  </si>
  <si>
    <t>Simone Queiroz Afonso                           Teresa Cristina Antunes Ribeiro     Adele Ferreira Rosa</t>
  </si>
  <si>
    <t>00150-00009159/2023-61</t>
  </si>
  <si>
    <t>179/2023</t>
  </si>
  <si>
    <t>FESTA DE REIS E SÃO SEBASTIÃO</t>
  </si>
  <si>
    <t>00150-00008700/2023-14</t>
  </si>
  <si>
    <t>180/2023</t>
  </si>
  <si>
    <t>CARAVANA DE HISTÓRIAS</t>
  </si>
  <si>
    <t>Paulinne Araujo Almeida        Rodrigo Mendes Pereira</t>
  </si>
  <si>
    <t>00150-00008664/2023-99</t>
  </si>
  <si>
    <t>181/2023</t>
  </si>
  <si>
    <t>SANGUE DE FREE</t>
  </si>
  <si>
    <t>00150-00009139/2023-91</t>
  </si>
  <si>
    <t>182/2023</t>
  </si>
  <si>
    <t>FESTA DA JUVENTUDE UNIDOS DE PLANALTINA </t>
  </si>
  <si>
    <t>Emerson Benedito Vidal                        Flavia Aguiar Dutra                              Frederico Borges Machado</t>
  </si>
  <si>
    <t>00150-00008693/2023-51</t>
  </si>
  <si>
    <t>183/2023</t>
  </si>
  <si>
    <t>PROJETE-SE: OFICINA PARA ELABORAÇÃO DE PROJETOS</t>
  </si>
  <si>
    <t>Laura Teixeira de Oliveira                      Livia Fernandes Solino</t>
  </si>
  <si>
    <t>00150-00008696/2023-94</t>
  </si>
  <si>
    <t>184/2023</t>
  </si>
  <si>
    <t>MULHER NOTA 10 - DIA CULTURAL DA BELEZA</t>
  </si>
  <si>
    <t>00150-00008552/2023-38</t>
  </si>
  <si>
    <t>185/2023</t>
  </si>
  <si>
    <t>INSTITUTO PALCO CULTURA</t>
  </si>
  <si>
    <t>LABFAZ - 4ª FASE</t>
  </si>
  <si>
    <t>00150-00008617/2023-45</t>
  </si>
  <si>
    <t>186/2023</t>
  </si>
  <si>
    <t>INCLUSÃO ROCK LIVE</t>
  </si>
  <si>
    <t>Luciana Ribeiro do Nascimento      Margareth Ribeiro Moura</t>
  </si>
  <si>
    <t>00150-00007984/2023-21</t>
  </si>
  <si>
    <t>187/2023</t>
  </si>
  <si>
    <t>TERRITÓRIOS AFROCANDANGOS</t>
  </si>
  <si>
    <t>Greta Noira A A Loboissiere        Jaqueline Lisboa Aguieiros        Joaquim Augusto de Azevedo</t>
  </si>
  <si>
    <t>00150-00008775/2023-03</t>
  </si>
  <si>
    <t>163/2023</t>
  </si>
  <si>
    <t>ARTEAR: Direito à Infância, Saúde Mental, Tradição e Salvaguarda Artística</t>
  </si>
  <si>
    <t xml:space="preserve">Ricardo Cardoso de A Machado              Ricardo Vieira Roehe                   Rosângela de Moraes Bucar </t>
  </si>
  <si>
    <t>00150-00006736/2023-63</t>
  </si>
  <si>
    <t>06/2024</t>
  </si>
  <si>
    <t>Centro Integrado de Estudos e Programas de Desenvolvimento Sustentável​</t>
  </si>
  <si>
    <t>OPERACIONALIZAÇÃO DAS AÇÕES DA LEI COMPLEMENTAR Nº 195/2022 - Lei Paulo Gustavo</t>
  </si>
  <si>
    <t>Tathiana Dias Vasconcelos Dal Col         Raquel Marques Porto</t>
  </si>
  <si>
    <t>00150-00008015/2023-98</t>
  </si>
  <si>
    <t>DF FOLIA 2024: É NA RUA QUE A ALEGRIA TRANSBORDA!</t>
  </si>
  <si>
    <t>R$ R$ 363.876,00</t>
  </si>
  <si>
    <t>Barbarah Luiza dos Santos Máximo        Carlos Alexandre G Freire        Carla Mabel Santos Paula                       Danilo Rebouças Reis                               Marina Santana                                            José Carlos Martins Duarte</t>
  </si>
  <si>
    <t>PC aprovada em 10/01/2024</t>
  </si>
  <si>
    <t>PC aprovada com ressalvas em 10/01/2024, em trâmite de aplicação de advertência</t>
  </si>
  <si>
    <t>PC aprovada em 19/01/2024</t>
  </si>
  <si>
    <t>PC Aprovada em 08/03/2022</t>
  </si>
  <si>
    <t>PC aprovada em 07/03/2022</t>
  </si>
  <si>
    <t>00150-00000387/2024-57</t>
  </si>
  <si>
    <t>01/2024</t>
  </si>
  <si>
    <t>23.234.947/0001-62</t>
  </si>
  <si>
    <t>VI CONFERÊNCIA DE CULTURA DO DISTRITO FEDERAL</t>
  </si>
  <si>
    <t>00150-00003575/2023-56</t>
  </si>
  <si>
    <t>02/2024</t>
  </si>
  <si>
    <t>00.608.893/0001-52</t>
  </si>
  <si>
    <t>Manutenção e Conservação do Memorial JK</t>
  </si>
  <si>
    <t>Bruno Lino Rocha                                Marina Santana</t>
  </si>
  <si>
    <t xml:space="preserve">Maria de Fátima B da Silva    Paulinne Araujo Almeida       </t>
  </si>
  <si>
    <t>Thatiana Dias Vasconcelos Dal Col         Sâmia Lanna da Costa Fenandes        Ricardo Vieira Roehe</t>
  </si>
  <si>
    <t>Plinio Giovani Barbosa Levi Alvim        Rafael Rangel Soffredi                                Ian Alencar de lacerda Ferraz</t>
  </si>
  <si>
    <t>Prorrogação por mais 150 dias (22/02/2024)</t>
  </si>
  <si>
    <t>solicitação de mais 150 dias para análise da PC (23/02/2024)</t>
  </si>
  <si>
    <t>PC aprovada em 23/02/2024</t>
  </si>
  <si>
    <t>Território Criativo</t>
  </si>
  <si>
    <t>PC aprovada em 28/02/2024</t>
  </si>
  <si>
    <t>suspensão temporária por 01 ano.</t>
  </si>
  <si>
    <t>Aparecida de Fátima Araújo Moura Caio Marcelo Carvalho Pinto</t>
  </si>
  <si>
    <t>PC aprovada em 04/03/2024</t>
  </si>
  <si>
    <t>Teresa Cristina Antunes Ribeiro       Simone Queiroz Afonso</t>
  </si>
  <si>
    <t>PC aprovadacom ressalvas em 11/03/2024. Sugestão de PC adm, motivo art. 66 do Decreto MROSC</t>
  </si>
  <si>
    <t>PC aprovada em 11/03/2024</t>
  </si>
  <si>
    <t xml:space="preserve">PC rejeitada em 11/03/2024, encaminhada para DPF abertura de TCE </t>
  </si>
  <si>
    <t>PC aprovada em 15/03/2024</t>
  </si>
  <si>
    <t>00150-00001093/2024-42</t>
  </si>
  <si>
    <t>03/2024</t>
  </si>
  <si>
    <t>10.141.197/0001-32</t>
  </si>
  <si>
    <t>CIRCUITO DE CULTURA ITINERANTE</t>
  </si>
  <si>
    <t xml:space="preserve">Fernando Ouriques de Vasconcelos  Adriano Rodrigues da Silva Santos  Alexandre Vannucchi Leme da Silva </t>
  </si>
  <si>
    <t>Danilo Rebouças dos Reis                Edson Barbosa dos Santos Araujo       Karla Gomes Reis</t>
  </si>
  <si>
    <t>PC aprovada em 10/08/2023</t>
  </si>
  <si>
    <t xml:space="preserve"> 00150-00001128/2024-43</t>
  </si>
  <si>
    <t>04/2024</t>
  </si>
  <si>
    <t>05.414.794/0001-53</t>
  </si>
  <si>
    <t>32ª Via Sacra São Sebastião</t>
  </si>
  <si>
    <t>Gleice Kila dos Santos Rosa                 Lais Lopes Alvim Pignata</t>
  </si>
  <si>
    <t>00150-00001131/2024-67</t>
  </si>
  <si>
    <t>05.047.994/0001-15</t>
  </si>
  <si>
    <t>INSTITUTO DE CAPACITAÇÃO DESENVOLVIMENTO E INOVAÇÃO - ICDI</t>
  </si>
  <si>
    <t>ESTRUTURAL – 20 Anos de Cultura</t>
  </si>
  <si>
    <t>00150-00001105/2024-39</t>
  </si>
  <si>
    <t>00.507.277/0001-05</t>
  </si>
  <si>
    <t>Obras de Assistência e de Serviço Social da Arquidiocese de Brasília</t>
  </si>
  <si>
    <t>VIA SACRA DE SOBRADINHO II</t>
  </si>
  <si>
    <t>Victor Hugo Nunes de Araujo               Ronaldo Pereira de Araujo</t>
  </si>
  <si>
    <t>05/2024</t>
  </si>
  <si>
    <t>Marmenha Maria Ribeiro do Rosário   Felipe Machado Ramos</t>
  </si>
  <si>
    <t>Bruno Lino Rocha                                     Marina Santana</t>
  </si>
  <si>
    <t>Carla Mabel Santos Paula                      Carlos Alexandre Gualberto Freire        José Carlos Martins Duarte         Danilo Rebouças dos Reis</t>
  </si>
  <si>
    <t>Antonio Rafael dos Santos                    Victor Hugo Nunes de Araujo</t>
  </si>
  <si>
    <t>Wilson Rodrigues Filho                          Danilo Rebouças dos Reis</t>
  </si>
  <si>
    <t>Bruno Lino Rocha                               Marina Santana</t>
  </si>
  <si>
    <t xml:space="preserve">Bruno Lino Rocha                                         </t>
  </si>
  <si>
    <t xml:space="preserve">Carla Mabel Santos Paula                     Carlos Alexandre Gualberto Freire       José Carlos Martins Duarte         </t>
  </si>
  <si>
    <t>Bruno Lino Rocha                                    Bárbarah Luiza dos Santos Máximo</t>
  </si>
  <si>
    <t>Carlos Alexandre Gualberto Freire     Cleverton de Jesus Silva               Edilene de Souza de Alencar         Carla Mabel Santos Paula</t>
  </si>
  <si>
    <t>Keyciane Samtos Araujo                   José Carlos Martins Duarte</t>
  </si>
  <si>
    <t xml:space="preserve">Suellen Christine Rodrigues Sousa        Simone Rodrigues Pires Elias       </t>
  </si>
  <si>
    <t>Keyciane Samtos Araujo                   Victor Hugo Nunes de Araujo         Giovana Ribeiro Perreira         Thatiana Dias Vasconcelos Dal Col</t>
  </si>
  <si>
    <t>Daniel Arcanjo Bueno Portela      Daniel Carvalho Marques                      Daniele Galvão Pestana Nogueira        Darllys Christian Castro Pereira</t>
  </si>
  <si>
    <t>Ian Alencar de Lacerda Ferraz             José Nilson Oliveira Silva</t>
  </si>
  <si>
    <t>Emerson Benedito Vidal            Fabiano de Oliveira Lago         Frederico Borges Machado              Flavia Aguiar Dutra</t>
  </si>
  <si>
    <t>Josué Ferreira da Costa Filho       Laura Teixeira de Oliveira                  Livia Fernandes Solino</t>
  </si>
  <si>
    <t xml:space="preserve">Wilson José Rodrigues Filho            </t>
  </si>
  <si>
    <t>Luciana Ribeiro do Nascimento            Margareth Ribeiro Moura</t>
  </si>
  <si>
    <t>Ricardo Cardoso de A Machado      Sara Seilert</t>
  </si>
  <si>
    <t xml:space="preserve">Elvia Pereira de Souza                                   </t>
  </si>
  <si>
    <t xml:space="preserve">Heliene de Souza                                 </t>
  </si>
  <si>
    <t>Danilo Rebouças dos Reis         Carlos Leandro de Oliveira</t>
  </si>
  <si>
    <t>Mariah Boelsums                                   Mariana Morena Pinheiro Reis       Melina de Moura M de Lima</t>
  </si>
  <si>
    <t>Aghatto Augusto Costa dos Santos         Ailson Miranda da Silva                            Almir Araujo de Medeiros</t>
  </si>
  <si>
    <t>Andreia Martinele da Silva              Daniel Arcanjo Bueno Portela</t>
  </si>
  <si>
    <t>Aparecida de Fátima Araujo Moura      Caio Marcelo Carvalho Pinto</t>
  </si>
  <si>
    <t>Pedro Henrique Barros Vasconcelos</t>
  </si>
  <si>
    <t>Fabiano Pereira Silva                               Greta Noira Alburquerque Araujo       Ciro Carlos Tardin Abreu</t>
  </si>
  <si>
    <t xml:space="preserve">Danilo Rebouças dos Reis        </t>
  </si>
  <si>
    <t xml:space="preserve">Daniele Galvão Pestana Nogueira       Darllys Christian Castro Pereira       </t>
  </si>
  <si>
    <t>Almir Araújo de Medeiros                             Antônio Pereira Linhares</t>
  </si>
  <si>
    <t>Antônio Rafael  dos Santos                 José Carlos Martins Duarte</t>
  </si>
  <si>
    <t>Jaqueline Lisboa Aguieiros            Greta Noira A Araujo Laboissiere</t>
  </si>
  <si>
    <t xml:space="preserve">Plinio Giovane Barbosa Levi Alvim       Rafael Rangel Sofredi                               </t>
  </si>
  <si>
    <t>Barbarah Luiza dos Santos Máximo     Tatiana Leandro Ribeiro                      Thiago Pereira de Jesus Santos</t>
  </si>
  <si>
    <t>Marileusa Barbosa Pires              Raquel Cancio da Cruz Ferreira       Maria Ines Alves de Souza</t>
  </si>
  <si>
    <t xml:space="preserve">Aparecida de fatima Araujo Moura       </t>
  </si>
  <si>
    <t>Leiliane das Graças O Dantas                  Laura Teixeira de Oliveira          Rodrigo Mendes Pereira</t>
  </si>
  <si>
    <t>Maria de Fatima B da Silva</t>
  </si>
  <si>
    <t>Adele Ferreira Rosa                                     Andreia Martinele da Silva</t>
  </si>
  <si>
    <t xml:space="preserve">Plínio Giovani Barbosa Levi Alvim      Rafael Rangel Soffredi                       </t>
  </si>
  <si>
    <t>Raquel Pereira Costa                             Renato de Oliveira Santos               Ricardo Cardoso de A Machado</t>
  </si>
  <si>
    <t>Cristina Marinho Teixeira        Daniel Ferreira Mafra</t>
  </si>
  <si>
    <t>Francisco Marcio V Damasceno     Ricardo Vieira Roehe                     Tathiana Dias Vasconcelos Dal Col</t>
  </si>
  <si>
    <t>Renato de Oliveira Santos     Ricardo Cardoso de Almeida M       Ricardo Vieira Roehe</t>
  </si>
  <si>
    <t>Katiane Sobreira da Silva       Tatiane Leandro Ribeiro                    Thiago Pereira de Jesus Santos</t>
  </si>
  <si>
    <t>Marcelo Gonczarowska Jorge       Prafael Rangel Soffredi        Rosângela da Silva Santos Soares</t>
  </si>
  <si>
    <t xml:space="preserve">Cintia Cristina de Aredes Diniz      Edileusa Fagundes Menezes Micas      Kamila Vicenzi Andrade                 </t>
  </si>
  <si>
    <t>Vandliny Paiva Martins Teixeira       Aparecida de Fátima Araujo Moura       Artani Grangeiro da Silva Pedrosa</t>
  </si>
  <si>
    <t xml:space="preserve"> Rayane Cristina Chagas Silva         Renato de Oliveira Santos</t>
  </si>
  <si>
    <t>Cristina Marinho Teixeira        Daniel Brandão Borges</t>
  </si>
  <si>
    <t>Daniel Armando de Souza        Daniel Ferreira Mafra                                           Fabiano Pereira Silva</t>
  </si>
  <si>
    <t>Keyciane Santos Araujo                Katiane Sobreira da Silva</t>
  </si>
  <si>
    <t>Cassio José Benetti                               Debora Ap de Almeida Rêgo</t>
  </si>
  <si>
    <t xml:space="preserve">Daniele Galvão Pestana Nogueira       Darllys Christian Castro Pereira      </t>
  </si>
  <si>
    <t>PC aprovada com resslavas  em 25/03/2024, inobservancia do artigo 38, do Decreto nº 37.843/2016</t>
  </si>
  <si>
    <t>PC aprovada em 25/03/2024</t>
  </si>
  <si>
    <t>00150-00001133/2024-56</t>
  </si>
  <si>
    <t>07/2024</t>
  </si>
  <si>
    <t>08/2024</t>
  </si>
  <si>
    <t>09/2024</t>
  </si>
  <si>
    <t>10/2024</t>
  </si>
  <si>
    <t>11/2024</t>
  </si>
  <si>
    <t>12/2024</t>
  </si>
  <si>
    <t>13/2024</t>
  </si>
  <si>
    <t>14/2024</t>
  </si>
  <si>
    <t>15/2024</t>
  </si>
  <si>
    <t>16/2024</t>
  </si>
  <si>
    <t>17/2024</t>
  </si>
  <si>
    <t>18/2024</t>
  </si>
  <si>
    <t>19/2024</t>
  </si>
  <si>
    <t>20/2024</t>
  </si>
  <si>
    <t>XLVII VIA SACRA DO PARANOÁ</t>
  </si>
  <si>
    <t>Karla Gomes Reis                                   Fagner W da Conceição</t>
  </si>
  <si>
    <t>00150-00001090/2022-47</t>
  </si>
  <si>
    <t>Rosângela da Silva S Soares       Sâmia Lanna da Costa Fernandes      Sheila Gualberto Borges Pedrosa</t>
  </si>
  <si>
    <t>Antonio Pereira Linhares                  Carlos Zenon de Maria                                Daniel Arcanjo Bueno Portela</t>
  </si>
  <si>
    <t>Retorno da Comissão Gestora em 01/04/2024</t>
  </si>
  <si>
    <t>PC aprovada em 02/04/2024</t>
  </si>
  <si>
    <t>Maria de fatima Berlamino da silva   Daniel Arcanjo Bueno Portela</t>
  </si>
  <si>
    <t>PC aprovada em 04/04/2024</t>
  </si>
  <si>
    <t xml:space="preserve">Carla Mabel Santos                              Carlos Alexandre Gualberto Freire     </t>
  </si>
  <si>
    <t xml:space="preserve"> 00150-00001501/2024-66</t>
  </si>
  <si>
    <t>08.466.173/0001-01</t>
  </si>
  <si>
    <t>2ª EDIÇÃO PRAÇA DA CRIANÇA 2024</t>
  </si>
  <si>
    <t>Mariana Giubertti G Greenhalgh      Atila Vinicius de Carvalho Pessoa      Carlos Augusto da Silva Brito Junior</t>
  </si>
  <si>
    <t xml:space="preserve"> 00150-00001502/2024-19</t>
  </si>
  <si>
    <t>07.993.378/0001-82</t>
  </si>
  <si>
    <t>Margareth Ribeiro Moura                     José Onofre Xavier Gonçalves             Karen Josenilda de Almeida Ricardo</t>
  </si>
  <si>
    <t>00150-00001487/2024-09</t>
  </si>
  <si>
    <t>07.995.804/0001-17</t>
  </si>
  <si>
    <t>ADOCICA 2024</t>
  </si>
  <si>
    <t>Marionita Texeira de Queiroz           Victor Hugo Fernandes Mendes</t>
  </si>
  <si>
    <t>Gabriel Alves de Miranda Carvalho Fabiano Pereira Silva</t>
  </si>
  <si>
    <t>00150-00001088/2024-30</t>
  </si>
  <si>
    <t>ANIVERSÁRIO DE BRASÍLIA – 64 ANOS</t>
  </si>
  <si>
    <t xml:space="preserve">Waleska Faustino Batista            Luís Eustaquio Braga                       Laís Lopes Alvim Pignato     Eduardo José Canral de F Durão Anderson Borges de Freitas       Carlos Augusto da S Brito Junior Fagner William da C Cardoso      Ronaldo Pereira d Araujo              Almir Araujo Medeiros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</si>
</sst>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R$&quot;\ #,##0.00;[Red]\-&quot;R$&quot;\ #,##0.00"/>
    <numFmt numFmtId="164" formatCode="&quot;R$&quot;\ #,##0.00"/>
    <numFmt numFmtId="165" formatCode="_-&quot;R$&quot;* #,##0.00_-;\-&quot;R$&quot;* #,##0.00_-;_-&quot;R$&quot;* &quot;-&quot;??_-;_-@_-"/>
  </numFmts>
  <fonts count="28" x14ac:knownFonts="1">
    <font>
      <sz val="11"/>
      <color theme="1"/>
      <name val="Calibri"/>
      <family val="2"/>
      <scheme val="minor"/>
    </font>
    <font>
      <b/>
      <sz val="8.5"/>
      <color theme="1"/>
      <name val="Times New Roman"/>
      <family val="1"/>
    </font>
    <font>
      <sz val="9"/>
      <color theme="1"/>
      <name val="Calibri"/>
      <family val="2"/>
      <scheme val="minor"/>
    </font>
    <font>
      <b/>
      <sz val="9"/>
      <color theme="1"/>
      <name val="Calibri"/>
      <family val="2"/>
    </font>
    <font>
      <b/>
      <sz val="9"/>
      <color theme="1"/>
      <name val="Calibri"/>
      <family val="2"/>
      <scheme val="minor"/>
    </font>
    <font>
      <sz val="8.5"/>
      <color theme="1"/>
      <name val="Calibri"/>
      <family val="2"/>
      <scheme val="minor"/>
    </font>
    <font>
      <sz val="8.5"/>
      <color theme="1"/>
      <name val="Arial"/>
      <family val="2"/>
    </font>
    <font>
      <b/>
      <sz val="11"/>
      <color theme="1"/>
      <name val="Calibri"/>
      <family val="2"/>
      <scheme val="minor"/>
    </font>
    <font>
      <sz val="11"/>
      <color rgb="FFFF0000"/>
      <name val="Calibri"/>
      <family val="2"/>
      <scheme val="minor"/>
    </font>
    <font>
      <sz val="8.5"/>
      <name val="Calibri"/>
      <family val="2"/>
      <scheme val="minor"/>
    </font>
    <font>
      <sz val="11"/>
      <name val="Calibri"/>
      <family val="2"/>
      <scheme val="minor"/>
    </font>
    <font>
      <sz val="8.5"/>
      <name val="Arial"/>
      <family val="2"/>
    </font>
    <font>
      <b/>
      <sz val="8.5"/>
      <color rgb="FFFF0000"/>
      <name val="Calibri"/>
      <family val="2"/>
      <scheme val="minor"/>
    </font>
    <font>
      <sz val="8.5"/>
      <color rgb="FF000000"/>
      <name val="Calibri"/>
      <family val="2"/>
      <scheme val="minor"/>
    </font>
    <font>
      <b/>
      <sz val="8.5"/>
      <name val="Times New Roman"/>
      <family val="1"/>
    </font>
    <font>
      <sz val="9"/>
      <name val="Calibri"/>
      <family val="2"/>
      <scheme val="minor"/>
    </font>
    <font>
      <b/>
      <sz val="8.5"/>
      <name val="Calibri"/>
      <family val="2"/>
      <scheme val="minor"/>
    </font>
    <font>
      <b/>
      <sz val="8.5"/>
      <color theme="1"/>
      <name val="Calibri"/>
      <family val="2"/>
      <scheme val="minor"/>
    </font>
    <font>
      <sz val="8.5"/>
      <color rgb="FFFF0000"/>
      <name val="Calibri"/>
      <family val="2"/>
      <scheme val="minor"/>
    </font>
    <font>
      <sz val="8.5"/>
      <color rgb="FF000000"/>
      <name val="Times New Roman"/>
      <family val="1"/>
    </font>
    <font>
      <b/>
      <sz val="8.5"/>
      <color rgb="FF000000"/>
      <name val="Calibri"/>
      <family val="2"/>
      <scheme val="minor"/>
    </font>
    <font>
      <sz val="10"/>
      <name val="Calibri"/>
      <family val="2"/>
      <scheme val="minor"/>
    </font>
    <font>
      <sz val="8.5"/>
      <color theme="5" tint="-0.249977111117893"/>
      <name val="Calibri"/>
      <family val="2"/>
      <scheme val="minor"/>
    </font>
    <font>
      <i/>
      <sz val="8.5"/>
      <color rgb="FF000000"/>
      <name val="Calibri"/>
      <family val="2"/>
      <scheme val="minor"/>
    </font>
    <font>
      <sz val="11"/>
      <color theme="1"/>
      <name val="Calibri"/>
      <family val="2"/>
      <scheme val="minor"/>
    </font>
    <font>
      <i/>
      <sz val="8.5"/>
      <color theme="1"/>
      <name val="Calibri"/>
      <family val="2"/>
      <scheme val="minor"/>
    </font>
    <font>
      <sz val="11"/>
      <color theme="1"/>
      <name val="Arial"/>
      <family val="2"/>
    </font>
    <font>
      <sz val="18"/>
      <color theme="1"/>
      <name val="Arial"/>
      <family val="2"/>
    </font>
  </fonts>
  <fills count="7">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s>
  <cellStyleXfs count="2">
    <xf numFmtId="0" fontId="0" fillId="0" borderId="0"/>
    <xf numFmtId="165" fontId="24" fillId="0" borderId="0" applyFont="0" applyFill="0" applyBorder="0" applyAlignment="0" applyProtection="0"/>
  </cellStyleXfs>
  <cellXfs count="378">
    <xf numFmtId="0" fontId="0" fillId="0" borderId="0" xfId="0"/>
    <xf numFmtId="0" fontId="2" fillId="0" borderId="0" xfId="0" applyFont="1"/>
    <xf numFmtId="0" fontId="3" fillId="0" borderId="0" xfId="0" applyFont="1" applyAlignment="1">
      <alignment vertical="center"/>
    </xf>
    <xf numFmtId="0" fontId="4" fillId="0" borderId="0" xfId="0" applyFont="1"/>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vertical="center"/>
    </xf>
    <xf numFmtId="14"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14" fontId="5" fillId="3" borderId="1" xfId="0" applyNumberFormat="1" applyFont="1" applyFill="1" applyBorder="1" applyAlignment="1">
      <alignment vertical="center"/>
    </xf>
    <xf numFmtId="14" fontId="5" fillId="3" borderId="1" xfId="0" applyNumberFormat="1" applyFont="1" applyFill="1" applyBorder="1" applyAlignment="1">
      <alignment horizontal="center" vertical="center" wrapText="1"/>
    </xf>
    <xf numFmtId="14" fontId="5" fillId="3" borderId="1"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wrapText="1"/>
    </xf>
    <xf numFmtId="14" fontId="5" fillId="0" borderId="7" xfId="0" applyNumberFormat="1" applyFont="1" applyFill="1" applyBorder="1" applyAlignment="1">
      <alignment vertical="center"/>
    </xf>
    <xf numFmtId="0" fontId="5" fillId="0" borderId="7" xfId="0" applyFont="1" applyFill="1" applyBorder="1" applyAlignment="1">
      <alignment horizontal="center" vertical="center"/>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14" fontId="5" fillId="0" borderId="8" xfId="0" applyNumberFormat="1" applyFont="1" applyFill="1" applyBorder="1" applyAlignment="1">
      <alignment horizontal="center" vertical="center"/>
    </xf>
    <xf numFmtId="0" fontId="0" fillId="3" borderId="1" xfId="0" applyFill="1" applyBorder="1"/>
    <xf numFmtId="0" fontId="0" fillId="4" borderId="0" xfId="0" applyFill="1"/>
    <xf numFmtId="14" fontId="5" fillId="0" borderId="7" xfId="0" applyNumberFormat="1" applyFont="1" applyFill="1" applyBorder="1" applyAlignment="1">
      <alignment horizontal="center" vertical="center"/>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0" fillId="0" borderId="0" xfId="0" applyFont="1"/>
    <xf numFmtId="0" fontId="0" fillId="0" borderId="0" xfId="0" applyFont="1" applyAlignment="1">
      <alignment horizontal="center" vertical="center"/>
    </xf>
    <xf numFmtId="0" fontId="5" fillId="0" borderId="15"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2" xfId="0" applyFont="1" applyFill="1" applyBorder="1" applyAlignment="1">
      <alignment horizontal="center" vertical="center" wrapText="1"/>
    </xf>
    <xf numFmtId="14" fontId="5" fillId="0" borderId="12" xfId="0" applyNumberFormat="1" applyFont="1" applyFill="1" applyBorder="1" applyAlignment="1">
      <alignment horizontal="center" vertical="center" wrapText="1"/>
    </xf>
    <xf numFmtId="0" fontId="0" fillId="0" borderId="1" xfId="0" applyBorder="1"/>
    <xf numFmtId="0" fontId="0" fillId="0" borderId="0" xfId="0" applyBorder="1"/>
    <xf numFmtId="0" fontId="5" fillId="3" borderId="12" xfId="0" applyFont="1" applyFill="1" applyBorder="1" applyAlignment="1">
      <alignment horizontal="center" vertical="center"/>
    </xf>
    <xf numFmtId="0" fontId="5" fillId="3" borderId="15" xfId="0" applyFont="1" applyFill="1" applyBorder="1" applyAlignment="1">
      <alignment horizontal="center" vertical="center"/>
    </xf>
    <xf numFmtId="14" fontId="5" fillId="3" borderId="12" xfId="0" applyNumberFormat="1" applyFont="1" applyFill="1" applyBorder="1" applyAlignment="1">
      <alignment horizontal="center" vertical="center" wrapText="1"/>
    </xf>
    <xf numFmtId="0" fontId="5" fillId="3" borderId="12" xfId="0" applyFont="1" applyFill="1" applyBorder="1" applyAlignment="1">
      <alignment horizontal="center" vertical="center" wrapText="1"/>
    </xf>
    <xf numFmtId="14" fontId="5" fillId="0" borderId="1" xfId="0" applyNumberFormat="1" applyFont="1" applyBorder="1" applyAlignment="1">
      <alignment horizontal="center" vertical="center"/>
    </xf>
    <xf numFmtId="14" fontId="9" fillId="3" borderId="2" xfId="0" applyNumberFormat="1" applyFont="1" applyFill="1" applyBorder="1" applyAlignment="1">
      <alignment horizontal="center" vertical="center"/>
    </xf>
    <xf numFmtId="0" fontId="9" fillId="3" borderId="4" xfId="0" applyFont="1" applyFill="1" applyBorder="1" applyAlignment="1">
      <alignment horizontal="center" vertical="center"/>
    </xf>
    <xf numFmtId="0" fontId="9"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14" fontId="9" fillId="3" borderId="1" xfId="0" applyNumberFormat="1" applyFont="1" applyFill="1" applyBorder="1" applyAlignment="1">
      <alignment horizontal="center" vertical="center" wrapText="1"/>
    </xf>
    <xf numFmtId="14" fontId="9" fillId="3" borderId="1" xfId="0" applyNumberFormat="1" applyFont="1" applyFill="1" applyBorder="1" applyAlignment="1">
      <alignment horizontal="center" vertical="center"/>
    </xf>
    <xf numFmtId="0" fontId="9" fillId="3" borderId="7" xfId="0" applyFont="1" applyFill="1" applyBorder="1" applyAlignment="1">
      <alignment horizontal="center" vertical="center" wrapText="1"/>
    </xf>
    <xf numFmtId="0" fontId="10" fillId="0" borderId="0" xfId="0" applyFont="1"/>
    <xf numFmtId="0" fontId="9"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xf>
    <xf numFmtId="14" fontId="9" fillId="0" borderId="2" xfId="0" applyNumberFormat="1"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5" fillId="4" borderId="15"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2" xfId="0" applyFont="1" applyFill="1" applyBorder="1" applyAlignment="1">
      <alignment horizontal="center" vertical="center" wrapText="1"/>
    </xf>
    <xf numFmtId="14" fontId="5" fillId="4" borderId="12"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xf>
    <xf numFmtId="14" fontId="9" fillId="4" borderId="2" xfId="0" applyNumberFormat="1" applyFont="1" applyFill="1" applyBorder="1" applyAlignment="1">
      <alignment horizontal="center" vertical="center"/>
    </xf>
    <xf numFmtId="0" fontId="5" fillId="0" borderId="0" xfId="0" applyFont="1" applyFill="1" applyBorder="1" applyAlignment="1">
      <alignment horizontal="center" vertical="center"/>
    </xf>
    <xf numFmtId="14" fontId="5" fillId="3" borderId="8" xfId="0" applyNumberFormat="1" applyFont="1" applyFill="1" applyBorder="1" applyAlignment="1">
      <alignment horizontal="center" vertical="center"/>
    </xf>
    <xf numFmtId="0" fontId="12" fillId="4" borderId="1" xfId="0" applyFont="1" applyFill="1" applyBorder="1" applyAlignment="1">
      <alignment horizontal="center" vertical="center" wrapText="1"/>
    </xf>
    <xf numFmtId="0" fontId="0" fillId="0" borderId="0" xfId="0" applyFill="1"/>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xf>
    <xf numFmtId="0" fontId="5" fillId="3" borderId="7" xfId="0" applyFont="1" applyFill="1" applyBorder="1" applyAlignment="1">
      <alignment horizontal="center" vertical="center"/>
    </xf>
    <xf numFmtId="0" fontId="5" fillId="3" borderId="7" xfId="0" applyFont="1" applyFill="1" applyBorder="1" applyAlignment="1">
      <alignment horizontal="center" vertical="center" wrapText="1"/>
    </xf>
    <xf numFmtId="49" fontId="5" fillId="3" borderId="7" xfId="0" applyNumberFormat="1" applyFont="1" applyFill="1" applyBorder="1" applyAlignment="1">
      <alignment horizontal="center" vertical="center"/>
    </xf>
    <xf numFmtId="14" fontId="5" fillId="3" borderId="7" xfId="0" applyNumberFormat="1" applyFont="1" applyFill="1" applyBorder="1" applyAlignment="1">
      <alignment horizontal="center" vertical="center" wrapText="1"/>
    </xf>
    <xf numFmtId="14" fontId="5" fillId="3" borderId="7" xfId="0" applyNumberFormat="1" applyFont="1" applyFill="1" applyBorder="1" applyAlignment="1">
      <alignment horizontal="center" vertical="center"/>
    </xf>
    <xf numFmtId="0" fontId="2" fillId="0" borderId="0" xfId="0" applyFont="1" applyAlignment="1">
      <alignment horizontal="center"/>
    </xf>
    <xf numFmtId="0" fontId="0" fillId="0" borderId="0" xfId="0" applyAlignment="1">
      <alignment horizontal="center"/>
    </xf>
    <xf numFmtId="0" fontId="2"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13" fillId="3" borderId="1" xfId="0" applyFont="1" applyFill="1" applyBorder="1" applyAlignment="1">
      <alignment horizontal="center" vertical="center"/>
    </xf>
    <xf numFmtId="14" fontId="13" fillId="3" borderId="1" xfId="0" applyNumberFormat="1" applyFont="1" applyFill="1" applyBorder="1" applyAlignment="1">
      <alignment horizontal="center" vertical="center"/>
    </xf>
    <xf numFmtId="0" fontId="13" fillId="3"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xf>
    <xf numFmtId="14" fontId="9" fillId="0" borderId="8" xfId="0" applyNumberFormat="1" applyFont="1" applyFill="1" applyBorder="1" applyAlignment="1">
      <alignment horizontal="center" vertical="center"/>
    </xf>
    <xf numFmtId="14" fontId="9" fillId="0" borderId="1" xfId="0" applyNumberFormat="1" applyFont="1" applyBorder="1" applyAlignment="1">
      <alignment horizontal="center" vertical="center"/>
    </xf>
    <xf numFmtId="14" fontId="9" fillId="4" borderId="1" xfId="0" applyNumberFormat="1" applyFont="1" applyFill="1" applyBorder="1" applyAlignment="1">
      <alignment horizontal="center" vertical="center"/>
    </xf>
    <xf numFmtId="0" fontId="5" fillId="3" borderId="1" xfId="0" applyFont="1" applyFill="1" applyBorder="1" applyAlignment="1">
      <alignment horizontal="center" wrapText="1"/>
    </xf>
    <xf numFmtId="49" fontId="5" fillId="0" borderId="1" xfId="0" applyNumberFormat="1" applyFont="1" applyFill="1" applyBorder="1" applyAlignment="1">
      <alignment horizontal="center" vertical="center"/>
    </xf>
    <xf numFmtId="0" fontId="0" fillId="3" borderId="1" xfId="0" applyFill="1" applyBorder="1" applyAlignment="1">
      <alignment horizontal="center" vertical="center"/>
    </xf>
    <xf numFmtId="14" fontId="13" fillId="0" borderId="1" xfId="0" applyNumberFormat="1" applyFont="1" applyFill="1" applyBorder="1" applyAlignment="1">
      <alignment horizontal="center" vertical="center"/>
    </xf>
    <xf numFmtId="0" fontId="5" fillId="3" borderId="17" xfId="0" applyFont="1" applyFill="1" applyBorder="1" applyAlignment="1">
      <alignment horizontal="center" vertical="center"/>
    </xf>
    <xf numFmtId="14" fontId="9" fillId="3" borderId="12" xfId="0" applyNumberFormat="1" applyFont="1" applyFill="1" applyBorder="1" applyAlignment="1">
      <alignment horizontal="center" vertical="center"/>
    </xf>
    <xf numFmtId="0" fontId="5" fillId="3" borderId="0" xfId="0" applyFont="1" applyFill="1" applyAlignment="1">
      <alignment horizontal="center" vertical="center" wrapText="1"/>
    </xf>
    <xf numFmtId="0" fontId="9" fillId="4" borderId="1" xfId="0" applyFont="1" applyFill="1" applyBorder="1" applyAlignment="1">
      <alignment horizontal="center" vertical="center" wrapText="1"/>
    </xf>
    <xf numFmtId="49" fontId="5" fillId="4" borderId="1" xfId="0" applyNumberFormat="1" applyFont="1" applyFill="1" applyBorder="1" applyAlignment="1">
      <alignment horizontal="center" vertical="center"/>
    </xf>
    <xf numFmtId="0" fontId="5" fillId="4" borderId="0" xfId="0" applyFont="1" applyFill="1" applyAlignment="1">
      <alignment horizontal="center" vertical="center"/>
    </xf>
    <xf numFmtId="0" fontId="13"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14" fontId="13" fillId="4" borderId="1" xfId="0" applyNumberFormat="1" applyFont="1" applyFill="1" applyBorder="1" applyAlignment="1">
      <alignment horizontal="center" vertical="center"/>
    </xf>
    <xf numFmtId="0" fontId="14" fillId="3" borderId="10"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9" fillId="0" borderId="15" xfId="0" applyFont="1" applyFill="1" applyBorder="1" applyAlignment="1">
      <alignment horizontal="center" vertical="center"/>
    </xf>
    <xf numFmtId="0" fontId="5" fillId="0" borderId="12" xfId="0" applyFont="1" applyBorder="1" applyAlignment="1">
      <alignment horizontal="center" vertical="center" wrapText="1"/>
    </xf>
    <xf numFmtId="14" fontId="5" fillId="0" borderId="12" xfId="0" applyNumberFormat="1" applyFont="1" applyBorder="1" applyAlignment="1">
      <alignment horizontal="center" vertical="center"/>
    </xf>
    <xf numFmtId="0" fontId="5" fillId="0" borderId="0" xfId="0" applyFont="1" applyAlignment="1">
      <alignment vertical="center"/>
    </xf>
    <xf numFmtId="14" fontId="13" fillId="0" borderId="1" xfId="0" applyNumberFormat="1" applyFont="1" applyBorder="1" applyAlignment="1">
      <alignment vertical="center"/>
    </xf>
    <xf numFmtId="0" fontId="5" fillId="0" borderId="0" xfId="0" applyFont="1"/>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5" fillId="3" borderId="1" xfId="0" applyFont="1" applyFill="1" applyBorder="1" applyAlignment="1">
      <alignment vertical="center" wrapText="1"/>
    </xf>
    <xf numFmtId="0" fontId="5" fillId="0" borderId="1" xfId="0" applyFont="1" applyFill="1" applyBorder="1" applyAlignment="1">
      <alignment vertical="center" wrapText="1"/>
    </xf>
    <xf numFmtId="0" fontId="15" fillId="0" borderId="0" xfId="0" applyFont="1" applyAlignment="1">
      <alignment horizontal="center" vertical="center"/>
    </xf>
    <xf numFmtId="0" fontId="9" fillId="0" borderId="1" xfId="0" applyFont="1" applyBorder="1" applyAlignment="1">
      <alignment horizontal="center" vertical="center" wrapText="1"/>
    </xf>
    <xf numFmtId="0" fontId="10" fillId="0" borderId="0" xfId="0" applyFont="1" applyAlignment="1">
      <alignment horizontal="center" vertical="center"/>
    </xf>
    <xf numFmtId="0" fontId="13" fillId="3" borderId="0" xfId="0" applyFont="1" applyFill="1" applyAlignment="1">
      <alignment horizontal="center" vertical="center"/>
    </xf>
    <xf numFmtId="0" fontId="17" fillId="0"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5" fillId="0" borderId="5" xfId="0" applyFont="1" applyFill="1" applyBorder="1" applyAlignment="1">
      <alignment horizontal="center" wrapText="1"/>
    </xf>
    <xf numFmtId="0" fontId="5" fillId="3" borderId="5" xfId="0" applyFont="1" applyFill="1" applyBorder="1" applyAlignment="1">
      <alignment horizontal="center" wrapText="1"/>
    </xf>
    <xf numFmtId="0" fontId="17" fillId="0" borderId="0" xfId="0" applyFont="1" applyFill="1" applyAlignment="1">
      <alignment horizontal="center" vertical="center"/>
    </xf>
    <xf numFmtId="0" fontId="13" fillId="3" borderId="7" xfId="0" applyFont="1" applyFill="1" applyBorder="1" applyAlignment="1">
      <alignment horizontal="center" vertical="center"/>
    </xf>
    <xf numFmtId="0" fontId="13" fillId="3" borderId="7" xfId="0" applyFont="1" applyFill="1" applyBorder="1" applyAlignment="1">
      <alignment horizontal="center" vertical="center" wrapText="1"/>
    </xf>
    <xf numFmtId="14" fontId="13" fillId="3" borderId="7" xfId="0" applyNumberFormat="1" applyFont="1" applyFill="1" applyBorder="1" applyAlignment="1">
      <alignment horizontal="center" vertical="center"/>
    </xf>
    <xf numFmtId="0" fontId="0" fillId="0" borderId="0" xfId="0" applyAlignment="1">
      <alignment vertical="center"/>
    </xf>
    <xf numFmtId="0" fontId="5" fillId="4" borderId="7" xfId="0" applyFont="1" applyFill="1" applyBorder="1" applyAlignment="1">
      <alignment horizontal="center" vertical="center"/>
    </xf>
    <xf numFmtId="0" fontId="5" fillId="0" borderId="7" xfId="0" applyFont="1" applyBorder="1" applyAlignment="1">
      <alignment vertical="center"/>
    </xf>
    <xf numFmtId="49" fontId="5" fillId="4" borderId="7" xfId="0" applyNumberFormat="1" applyFont="1" applyFill="1" applyBorder="1" applyAlignment="1">
      <alignment horizontal="center" vertical="center"/>
    </xf>
    <xf numFmtId="0" fontId="13" fillId="0" borderId="7" xfId="0" applyFont="1" applyBorder="1" applyAlignment="1">
      <alignment horizontal="center" vertical="center" wrapText="1"/>
    </xf>
    <xf numFmtId="14" fontId="13" fillId="0" borderId="7" xfId="0" applyNumberFormat="1" applyFont="1" applyBorder="1" applyAlignment="1">
      <alignment vertical="center"/>
    </xf>
    <xf numFmtId="14" fontId="5" fillId="4" borderId="7" xfId="0" applyNumberFormat="1" applyFont="1" applyFill="1" applyBorder="1" applyAlignment="1">
      <alignment horizontal="center" vertical="center"/>
    </xf>
    <xf numFmtId="0" fontId="5" fillId="3"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4" borderId="0" xfId="0" applyFont="1" applyFill="1"/>
    <xf numFmtId="0" fontId="19" fillId="4" borderId="1" xfId="0" applyFont="1" applyFill="1" applyBorder="1" applyAlignment="1">
      <alignment horizontal="center" vertical="center"/>
    </xf>
    <xf numFmtId="0" fontId="8" fillId="0" borderId="0" xfId="0" applyFont="1" applyAlignment="1"/>
    <xf numFmtId="0" fontId="5" fillId="0" borderId="0" xfId="0" applyFont="1" applyFill="1" applyAlignment="1">
      <alignment horizontal="center" vertical="center"/>
    </xf>
    <xf numFmtId="0" fontId="19"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17" fillId="3" borderId="12"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0" xfId="0" applyFont="1" applyFill="1" applyBorder="1" applyAlignment="1">
      <alignment horizontal="center" vertical="center" wrapText="1"/>
    </xf>
    <xf numFmtId="14" fontId="9" fillId="4" borderId="12" xfId="0" applyNumberFormat="1" applyFont="1" applyFill="1" applyBorder="1" applyAlignment="1">
      <alignment horizontal="center" vertical="center"/>
    </xf>
    <xf numFmtId="0" fontId="5" fillId="4" borderId="1" xfId="0" applyFont="1" applyFill="1" applyBorder="1" applyAlignment="1">
      <alignment vertical="center" wrapText="1"/>
    </xf>
    <xf numFmtId="0" fontId="0" fillId="4" borderId="0" xfId="0" applyFill="1" applyAlignment="1">
      <alignment horizontal="center" vertical="center"/>
    </xf>
    <xf numFmtId="0" fontId="1" fillId="2" borderId="19"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5" fillId="3" borderId="0" xfId="0" applyFont="1" applyFill="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17" fillId="0" borderId="12" xfId="0" applyFont="1" applyBorder="1" applyAlignment="1">
      <alignment horizontal="center" vertical="center" wrapText="1"/>
    </xf>
    <xf numFmtId="0" fontId="0" fillId="0" borderId="0" xfId="0" applyAlignment="1">
      <alignment wrapText="1"/>
    </xf>
    <xf numFmtId="0" fontId="5" fillId="0" borderId="0" xfId="0" applyFont="1" applyAlignment="1">
      <alignment horizontal="center" vertical="center" wrapText="1"/>
    </xf>
    <xf numFmtId="0" fontId="5" fillId="0" borderId="0" xfId="0" applyFont="1" applyBorder="1" applyAlignment="1">
      <alignment horizontal="center" vertical="center"/>
    </xf>
    <xf numFmtId="49" fontId="9" fillId="3" borderId="1" xfId="0" applyNumberFormat="1" applyFont="1" applyFill="1" applyBorder="1" applyAlignment="1">
      <alignment horizontal="center" vertical="center"/>
    </xf>
    <xf numFmtId="0" fontId="5" fillId="4" borderId="5" xfId="0" applyFont="1" applyFill="1" applyBorder="1" applyAlignment="1">
      <alignment horizontal="center" vertical="center" wrapText="1"/>
    </xf>
    <xf numFmtId="49" fontId="9" fillId="4" borderId="1" xfId="0" applyNumberFormat="1" applyFont="1" applyFill="1" applyBorder="1" applyAlignment="1">
      <alignment horizontal="center" vertical="center"/>
    </xf>
    <xf numFmtId="14" fontId="5" fillId="0" borderId="1" xfId="0" applyNumberFormat="1" applyFont="1" applyBorder="1" applyAlignment="1">
      <alignment horizontal="center" vertical="center" wrapText="1"/>
    </xf>
    <xf numFmtId="0" fontId="2" fillId="0" borderId="0" xfId="0" applyFont="1" applyAlignment="1">
      <alignment wrapText="1"/>
    </xf>
    <xf numFmtId="0" fontId="8" fillId="0" borderId="0" xfId="0" applyFont="1" applyAlignment="1">
      <alignment wrapText="1"/>
    </xf>
    <xf numFmtId="0" fontId="4" fillId="0" borderId="0" xfId="0" applyFont="1" applyAlignment="1">
      <alignment wrapText="1"/>
    </xf>
    <xf numFmtId="0" fontId="0" fillId="3" borderId="1" xfId="0" applyFill="1" applyBorder="1" applyAlignment="1">
      <alignment horizontal="center" vertical="center" wrapText="1"/>
    </xf>
    <xf numFmtId="14" fontId="0" fillId="0" borderId="0" xfId="0" applyNumberFormat="1"/>
    <xf numFmtId="0" fontId="0" fillId="0" borderId="0" xfId="0" applyAlignment="1">
      <alignment horizontal="left"/>
    </xf>
    <xf numFmtId="0" fontId="3" fillId="0" borderId="0" xfId="0" applyFont="1" applyAlignment="1">
      <alignment horizontal="left" vertical="center"/>
    </xf>
    <xf numFmtId="0" fontId="4" fillId="0" borderId="0" xfId="0" applyFont="1" applyAlignment="1">
      <alignment horizontal="left" vertical="center"/>
    </xf>
    <xf numFmtId="49" fontId="5" fillId="0" borderId="7" xfId="0" applyNumberFormat="1" applyFont="1" applyBorder="1" applyAlignment="1">
      <alignment horizontal="center" vertical="center"/>
    </xf>
    <xf numFmtId="14" fontId="5" fillId="0" borderId="7" xfId="0" applyNumberFormat="1" applyFont="1" applyBorder="1" applyAlignment="1">
      <alignment horizontal="center" vertical="center"/>
    </xf>
    <xf numFmtId="0" fontId="1" fillId="5" borderId="13"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4" fillId="5" borderId="21"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49" fontId="3" fillId="0" borderId="0" xfId="0" applyNumberFormat="1" applyFont="1" applyAlignment="1">
      <alignment horizontal="left" vertical="center"/>
    </xf>
    <xf numFmtId="49" fontId="4" fillId="0" borderId="0" xfId="0" applyNumberFormat="1" applyFont="1" applyAlignment="1">
      <alignment horizontal="left" vertical="center"/>
    </xf>
    <xf numFmtId="49" fontId="0" fillId="0" borderId="0" xfId="0" applyNumberFormat="1" applyAlignment="1">
      <alignment horizontal="center" vertical="center"/>
    </xf>
    <xf numFmtId="49" fontId="4" fillId="0" borderId="0" xfId="0" applyNumberFormat="1" applyFont="1" applyAlignment="1">
      <alignment horizontal="center" vertical="center"/>
    </xf>
    <xf numFmtId="49" fontId="1" fillId="2" borderId="1" xfId="0" applyNumberFormat="1" applyFont="1" applyFill="1" applyBorder="1" applyAlignment="1">
      <alignment horizontal="center" vertical="center" wrapText="1"/>
    </xf>
    <xf numFmtId="49" fontId="0" fillId="0" borderId="0" xfId="0" applyNumberFormat="1"/>
    <xf numFmtId="14" fontId="0" fillId="0" borderId="0" xfId="0" applyNumberFormat="1" applyAlignment="1">
      <alignment wrapText="1"/>
    </xf>
    <xf numFmtId="0" fontId="5" fillId="0" borderId="12" xfId="0" applyFont="1" applyBorder="1" applyAlignment="1">
      <alignment horizontal="center" vertical="center"/>
    </xf>
    <xf numFmtId="49" fontId="5" fillId="0" borderId="12" xfId="0" applyNumberFormat="1" applyFont="1" applyBorder="1" applyAlignment="1">
      <alignment horizontal="center" vertical="center"/>
    </xf>
    <xf numFmtId="0" fontId="9" fillId="4" borderId="1" xfId="0" quotePrefix="1" applyFont="1" applyFill="1" applyBorder="1" applyAlignment="1">
      <alignment horizontal="center" vertical="center" wrapText="1"/>
    </xf>
    <xf numFmtId="0" fontId="18" fillId="3" borderId="1" xfId="0" applyFont="1" applyFill="1" applyBorder="1" applyAlignment="1">
      <alignment horizontal="center" vertical="center"/>
    </xf>
    <xf numFmtId="49" fontId="0" fillId="0" borderId="1" xfId="0" applyNumberFormat="1" applyBorder="1"/>
    <xf numFmtId="0" fontId="0" fillId="0" borderId="1" xfId="0" applyBorder="1" applyAlignment="1">
      <alignment wrapText="1"/>
    </xf>
    <xf numFmtId="49" fontId="0" fillId="3" borderId="1" xfId="0" applyNumberFormat="1" applyFill="1" applyBorder="1"/>
    <xf numFmtId="0" fontId="0" fillId="3" borderId="1" xfId="0" applyFill="1" applyBorder="1" applyAlignment="1">
      <alignment wrapText="1"/>
    </xf>
    <xf numFmtId="0" fontId="16"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5"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xf>
    <xf numFmtId="14" fontId="5" fillId="4" borderId="1" xfId="0" applyNumberFormat="1" applyFont="1" applyFill="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3" borderId="7" xfId="0" applyFont="1" applyFill="1" applyBorder="1" applyAlignment="1">
      <alignment horizontal="center" vertical="center"/>
    </xf>
    <xf numFmtId="14" fontId="5" fillId="0" borderId="0" xfId="0" applyNumberFormat="1" applyFont="1" applyAlignment="1">
      <alignment horizontal="center" vertical="center"/>
    </xf>
    <xf numFmtId="0" fontId="0" fillId="3" borderId="0" xfId="0" applyFill="1"/>
    <xf numFmtId="0" fontId="9" fillId="0" borderId="1" xfId="0" applyFont="1" applyBorder="1" applyAlignment="1">
      <alignment horizontal="center" vertical="center"/>
    </xf>
    <xf numFmtId="0" fontId="9" fillId="3" borderId="12"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xf>
    <xf numFmtId="14" fontId="9" fillId="0" borderId="1" xfId="0" applyNumberFormat="1" applyFont="1" applyBorder="1" applyAlignment="1">
      <alignment horizontal="center" vertical="center" wrapText="1"/>
    </xf>
    <xf numFmtId="0" fontId="21" fillId="4" borderId="1" xfId="0" applyFont="1" applyFill="1" applyBorder="1" applyAlignment="1">
      <alignment horizontal="center" vertical="center" wrapText="1"/>
    </xf>
    <xf numFmtId="0" fontId="2" fillId="0" borderId="0" xfId="0" applyFont="1" applyAlignment="1">
      <alignment horizontal="center"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0" fillId="0" borderId="1" xfId="0" applyBorder="1" applyAlignment="1">
      <alignment horizontal="center" vertical="center" wrapText="1"/>
    </xf>
    <xf numFmtId="0" fontId="1" fillId="5" borderId="18" xfId="0" applyFont="1" applyFill="1" applyBorder="1" applyAlignment="1">
      <alignment horizontal="center" vertical="center" wrapText="1"/>
    </xf>
    <xf numFmtId="0" fontId="20" fillId="0" borderId="7" xfId="0" applyFont="1" applyBorder="1" applyAlignment="1">
      <alignment horizontal="center" vertical="center" wrapText="1"/>
    </xf>
    <xf numFmtId="0" fontId="17" fillId="0" borderId="7" xfId="0" applyFont="1" applyBorder="1" applyAlignment="1">
      <alignment horizontal="center" vertical="center" wrapText="1"/>
    </xf>
    <xf numFmtId="0" fontId="5" fillId="0" borderId="0" xfId="0" applyFont="1" applyAlignment="1">
      <alignment horizontal="center" vertical="center"/>
    </xf>
    <xf numFmtId="0" fontId="5" fillId="0" borderId="16"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xf>
    <xf numFmtId="49" fontId="5" fillId="0" borderId="7" xfId="0" applyNumberFormat="1" applyFont="1" applyFill="1" applyBorder="1" applyAlignment="1">
      <alignment horizontal="center" vertical="center"/>
    </xf>
    <xf numFmtId="0" fontId="7" fillId="0" borderId="1" xfId="0" applyFont="1" applyBorder="1"/>
    <xf numFmtId="0" fontId="10" fillId="0" borderId="0" xfId="0" applyFont="1" applyAlignment="1">
      <alignment wrapText="1"/>
    </xf>
    <xf numFmtId="0" fontId="10" fillId="3" borderId="1" xfId="0" applyFont="1" applyFill="1" applyBorder="1" applyAlignment="1">
      <alignment wrapText="1"/>
    </xf>
    <xf numFmtId="0" fontId="10" fillId="0" borderId="1" xfId="0" applyFont="1" applyBorder="1" applyAlignment="1">
      <alignment wrapText="1"/>
    </xf>
    <xf numFmtId="0" fontId="9" fillId="0" borderId="7" xfId="0" applyFont="1" applyFill="1" applyBorder="1" applyAlignment="1">
      <alignment horizontal="center" vertical="center" wrapText="1"/>
    </xf>
    <xf numFmtId="14" fontId="9" fillId="0" borderId="7" xfId="0" applyNumberFormat="1" applyFont="1" applyFill="1" applyBorder="1" applyAlignment="1">
      <alignment horizontal="center" vertical="center"/>
    </xf>
    <xf numFmtId="0" fontId="22"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14" fontId="9" fillId="4" borderId="1" xfId="0" applyNumberFormat="1"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xf>
    <xf numFmtId="0" fontId="17" fillId="4" borderId="1" xfId="0" applyFont="1" applyFill="1" applyBorder="1" applyAlignment="1">
      <alignment horizontal="center" vertical="center"/>
    </xf>
    <xf numFmtId="8" fontId="5" fillId="3" borderId="1" xfId="0" applyNumberFormat="1" applyFont="1" applyFill="1" applyBorder="1" applyAlignment="1">
      <alignment horizontal="center" vertical="center"/>
    </xf>
    <xf numFmtId="8" fontId="5" fillId="4" borderId="1" xfId="0" applyNumberFormat="1" applyFont="1" applyFill="1" applyBorder="1" applyAlignment="1">
      <alignment horizontal="center" vertical="center"/>
    </xf>
    <xf numFmtId="0" fontId="5" fillId="0" borderId="1" xfId="0" applyFont="1" applyBorder="1"/>
    <xf numFmtId="0" fontId="5" fillId="3" borderId="1" xfId="0" applyFont="1" applyFill="1" applyBorder="1"/>
    <xf numFmtId="0" fontId="5" fillId="0" borderId="0" xfId="0" applyFont="1" applyAlignment="1">
      <alignment horizontal="center" vertical="center"/>
    </xf>
    <xf numFmtId="0" fontId="5" fillId="0" borderId="0" xfId="0" applyFont="1" applyAlignment="1">
      <alignment horizontal="center" vertical="center"/>
    </xf>
    <xf numFmtId="14" fontId="18" fillId="0" borderId="1" xfId="0" applyNumberFormat="1" applyFont="1" applyBorder="1" applyAlignment="1">
      <alignment horizontal="center" vertical="center"/>
    </xf>
    <xf numFmtId="14" fontId="18" fillId="3" borderId="1" xfId="0" applyNumberFormat="1" applyFont="1" applyFill="1" applyBorder="1" applyAlignment="1">
      <alignment horizontal="center" vertical="center"/>
    </xf>
    <xf numFmtId="8" fontId="5" fillId="0" borderId="1" xfId="0" applyNumberFormat="1" applyFont="1" applyBorder="1" applyAlignment="1">
      <alignment horizontal="center" vertical="center"/>
    </xf>
    <xf numFmtId="49" fontId="5" fillId="3"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5" fillId="0" borderId="0" xfId="0" applyFont="1" applyAlignment="1">
      <alignment horizontal="left" vertical="center" wrapText="1"/>
    </xf>
    <xf numFmtId="4" fontId="5" fillId="0" borderId="1" xfId="0" applyNumberFormat="1" applyFont="1" applyBorder="1" applyAlignment="1">
      <alignment horizontal="center" vertical="center"/>
    </xf>
    <xf numFmtId="8" fontId="5" fillId="3" borderId="1" xfId="0" applyNumberFormat="1" applyFont="1" applyFill="1" applyBorder="1" applyAlignment="1">
      <alignment horizontal="center" vertical="center" wrapText="1"/>
    </xf>
    <xf numFmtId="4" fontId="5" fillId="0" borderId="7" xfId="0" applyNumberFormat="1" applyFont="1" applyBorder="1" applyAlignment="1">
      <alignment horizontal="center" vertical="center"/>
    </xf>
    <xf numFmtId="8"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xf>
    <xf numFmtId="164" fontId="0" fillId="3" borderId="1" xfId="0" applyNumberFormat="1" applyFill="1" applyBorder="1"/>
    <xf numFmtId="164" fontId="5" fillId="3" borderId="1" xfId="0" applyNumberFormat="1" applyFont="1" applyFill="1" applyBorder="1" applyAlignment="1">
      <alignment horizontal="center" vertical="center"/>
    </xf>
    <xf numFmtId="164" fontId="5" fillId="0" borderId="1" xfId="0" applyNumberFormat="1" applyFont="1" applyBorder="1" applyAlignment="1">
      <alignment horizontal="center" vertical="center" wrapText="1"/>
    </xf>
    <xf numFmtId="8" fontId="5" fillId="0" borderId="1" xfId="0" applyNumberFormat="1" applyFont="1" applyFill="1" applyBorder="1" applyAlignment="1">
      <alignment horizontal="center" vertical="center"/>
    </xf>
    <xf numFmtId="8" fontId="9" fillId="3" borderId="1" xfId="0" applyNumberFormat="1" applyFont="1" applyFill="1" applyBorder="1" applyAlignment="1">
      <alignment horizontal="center" vertical="center"/>
    </xf>
    <xf numFmtId="8" fontId="13" fillId="3" borderId="1" xfId="0" applyNumberFormat="1" applyFont="1" applyFill="1" applyBorder="1" applyAlignment="1">
      <alignment horizontal="center" vertical="center"/>
    </xf>
    <xf numFmtId="8" fontId="13" fillId="0" borderId="1" xfId="0" applyNumberFormat="1"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14" fontId="5" fillId="3"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wrapText="1"/>
    </xf>
    <xf numFmtId="0" fontId="0" fillId="0" borderId="1" xfId="0" applyFill="1" applyBorder="1"/>
    <xf numFmtId="17" fontId="5" fillId="0" borderId="1" xfId="0" applyNumberFormat="1" applyFont="1" applyFill="1" applyBorder="1" applyAlignment="1">
      <alignment horizontal="center" vertical="center"/>
    </xf>
    <xf numFmtId="8" fontId="13" fillId="0"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5" fillId="3" borderId="16" xfId="0" applyFont="1" applyFill="1" applyBorder="1" applyAlignment="1">
      <alignment horizontal="center" vertical="center"/>
    </xf>
    <xf numFmtId="14" fontId="0" fillId="0" borderId="1" xfId="0" applyNumberFormat="1" applyFill="1" applyBorder="1"/>
    <xf numFmtId="0" fontId="5" fillId="6" borderId="1" xfId="0" applyFont="1" applyFill="1" applyBorder="1" applyAlignment="1">
      <alignment horizontal="center" vertical="center"/>
    </xf>
    <xf numFmtId="0" fontId="5" fillId="6" borderId="1" xfId="0" applyFont="1" applyFill="1" applyBorder="1" applyAlignment="1">
      <alignment horizontal="center" vertical="center" wrapText="1"/>
    </xf>
    <xf numFmtId="14" fontId="5" fillId="6" borderId="1" xfId="0" applyNumberFormat="1" applyFont="1" applyFill="1" applyBorder="1" applyAlignment="1">
      <alignment horizontal="center" vertical="center"/>
    </xf>
    <xf numFmtId="8" fontId="5" fillId="6" borderId="1" xfId="0" applyNumberFormat="1" applyFont="1" applyFill="1" applyBorder="1" applyAlignment="1">
      <alignment horizontal="center" vertical="center"/>
    </xf>
    <xf numFmtId="14" fontId="5" fillId="6" borderId="1" xfId="0" applyNumberFormat="1" applyFont="1" applyFill="1" applyBorder="1" applyAlignment="1">
      <alignment horizontal="center" vertical="center" wrapText="1"/>
    </xf>
    <xf numFmtId="8" fontId="17" fillId="6" borderId="1" xfId="0" applyNumberFormat="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wrapText="1"/>
    </xf>
    <xf numFmtId="8" fontId="5" fillId="0" borderId="12" xfId="0" applyNumberFormat="1" applyFont="1" applyBorder="1" applyAlignment="1">
      <alignment horizontal="center" vertical="center"/>
    </xf>
    <xf numFmtId="0" fontId="1" fillId="2" borderId="23"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14" fontId="25" fillId="3"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13" xfId="0" applyFont="1" applyFill="1" applyBorder="1" applyAlignment="1">
      <alignment horizontal="center" vertical="center" wrapText="1"/>
    </xf>
    <xf numFmtId="14" fontId="9" fillId="3" borderId="7" xfId="0" applyNumberFormat="1" applyFont="1" applyFill="1" applyBorder="1" applyAlignment="1">
      <alignment horizontal="center" vertical="center"/>
    </xf>
    <xf numFmtId="14" fontId="5" fillId="0" borderId="1" xfId="0" applyNumberFormat="1" applyFont="1" applyBorder="1" applyAlignment="1">
      <alignment horizontal="center"/>
    </xf>
    <xf numFmtId="0" fontId="5" fillId="3" borderId="1" xfId="0" applyFont="1" applyFill="1" applyBorder="1" applyAlignment="1">
      <alignment horizontal="center"/>
    </xf>
    <xf numFmtId="0" fontId="5" fillId="0" borderId="1" xfId="0" applyNumberFormat="1" applyFont="1" applyFill="1" applyBorder="1" applyAlignment="1">
      <alignment horizontal="center" vertical="center"/>
    </xf>
    <xf numFmtId="0" fontId="5" fillId="0" borderId="1" xfId="0" applyFont="1" applyFill="1" applyBorder="1"/>
    <xf numFmtId="0" fontId="5" fillId="3" borderId="1" xfId="0" applyNumberFormat="1" applyFont="1" applyFill="1" applyBorder="1" applyAlignment="1">
      <alignment horizontal="center" vertical="center"/>
    </xf>
    <xf numFmtId="0" fontId="0" fillId="4" borderId="0" xfId="0" applyFill="1" applyAlignment="1"/>
    <xf numFmtId="0" fontId="5" fillId="0" borderId="0" xfId="0" applyFont="1" applyAlignment="1">
      <alignment horizontal="center" vertical="center"/>
    </xf>
    <xf numFmtId="49" fontId="7" fillId="0" borderId="0" xfId="0" applyNumberFormat="1" applyFont="1" applyAlignment="1">
      <alignment horizontal="left" vertical="center"/>
    </xf>
    <xf numFmtId="0" fontId="0" fillId="0" borderId="0" xfId="0" applyFont="1" applyAlignment="1">
      <alignment wrapText="1"/>
    </xf>
    <xf numFmtId="0" fontId="0" fillId="0" borderId="0" xfId="0" applyFont="1" applyAlignment="1">
      <alignment horizontal="center"/>
    </xf>
    <xf numFmtId="0" fontId="0" fillId="0" borderId="0" xfId="0" applyFont="1" applyAlignment="1">
      <alignment vertical="center"/>
    </xf>
    <xf numFmtId="0" fontId="0" fillId="0" borderId="0" xfId="0" applyFont="1" applyAlignment="1">
      <alignment horizontal="center" vertical="center" wrapText="1"/>
    </xf>
    <xf numFmtId="0" fontId="26" fillId="0" borderId="0" xfId="0" applyFont="1"/>
    <xf numFmtId="0" fontId="7" fillId="0" borderId="0" xfId="0" applyFont="1"/>
    <xf numFmtId="0" fontId="7" fillId="0" borderId="0" xfId="0" applyFont="1" applyAlignment="1">
      <alignment wrapText="1"/>
    </xf>
    <xf numFmtId="49" fontId="0" fillId="0" borderId="0" xfId="0" applyNumberFormat="1"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left" vertical="center" wrapText="1"/>
    </xf>
    <xf numFmtId="49" fontId="5" fillId="0" borderId="0" xfId="0" applyNumberFormat="1" applyFont="1" applyAlignment="1">
      <alignment horizontal="center" vertical="center"/>
    </xf>
    <xf numFmtId="0" fontId="5" fillId="0" borderId="0" xfId="0" applyFont="1" applyAlignment="1">
      <alignment wrapText="1"/>
    </xf>
    <xf numFmtId="0" fontId="5" fillId="0" borderId="0" xfId="0" applyFont="1" applyAlignment="1">
      <alignment horizontal="center"/>
    </xf>
    <xf numFmtId="0" fontId="27" fillId="0" borderId="0" xfId="0" applyFont="1"/>
    <xf numFmtId="14" fontId="0" fillId="0" borderId="0" xfId="0" applyNumberFormat="1" applyFill="1"/>
    <xf numFmtId="0" fontId="0" fillId="0" borderId="0" xfId="0" applyAlignment="1">
      <alignment horizontal="left" wrapText="1"/>
    </xf>
    <xf numFmtId="0" fontId="1"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0" fillId="0" borderId="1" xfId="0" applyBorder="1" applyAlignment="1">
      <alignment horizontal="left" wrapText="1"/>
    </xf>
    <xf numFmtId="14" fontId="5" fillId="3" borderId="1" xfId="0" applyNumberFormat="1"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0" fillId="3" borderId="1" xfId="0" applyFill="1" applyBorder="1" applyAlignment="1">
      <alignment horizontal="left" wrapText="1"/>
    </xf>
    <xf numFmtId="0" fontId="0" fillId="0" borderId="1" xfId="0" applyBorder="1" applyAlignment="1">
      <alignment vertical="center"/>
    </xf>
    <xf numFmtId="0" fontId="5" fillId="0" borderId="0" xfId="0" applyFont="1" applyAlignment="1">
      <alignment vertical="center" wrapText="1"/>
    </xf>
    <xf numFmtId="49" fontId="5" fillId="3" borderId="1" xfId="0" applyNumberFormat="1" applyFont="1" applyFill="1" applyBorder="1" applyAlignment="1">
      <alignment vertical="center" wrapText="1"/>
    </xf>
    <xf numFmtId="49" fontId="5" fillId="0" borderId="1" xfId="0" applyNumberFormat="1" applyFont="1" applyBorder="1" applyAlignment="1">
      <alignment vertical="center" wrapText="1"/>
    </xf>
    <xf numFmtId="49" fontId="18" fillId="0" borderId="1" xfId="0" applyNumberFormat="1" applyFont="1" applyBorder="1" applyAlignment="1">
      <alignment vertical="center" wrapText="1"/>
    </xf>
    <xf numFmtId="49" fontId="5" fillId="4" borderId="1" xfId="0" applyNumberFormat="1" applyFont="1" applyFill="1" applyBorder="1" applyAlignment="1">
      <alignment vertical="center" wrapText="1"/>
    </xf>
    <xf numFmtId="49" fontId="5" fillId="0" borderId="1" xfId="0" applyNumberFormat="1" applyFont="1" applyFill="1" applyBorder="1" applyAlignment="1">
      <alignment vertical="center" wrapText="1"/>
    </xf>
    <xf numFmtId="49" fontId="18" fillId="3" borderId="1" xfId="0" applyNumberFormat="1" applyFont="1" applyFill="1" applyBorder="1" applyAlignment="1">
      <alignment vertical="center" wrapText="1"/>
    </xf>
    <xf numFmtId="49" fontId="0" fillId="3" borderId="1" xfId="0" applyNumberFormat="1" applyFill="1" applyBorder="1" applyAlignment="1">
      <alignment vertical="center" wrapText="1"/>
    </xf>
    <xf numFmtId="49" fontId="0" fillId="0" borderId="1" xfId="0" applyNumberFormat="1" applyBorder="1" applyAlignment="1">
      <alignment vertical="center" wrapText="1"/>
    </xf>
    <xf numFmtId="49" fontId="5" fillId="3" borderId="1" xfId="0" applyNumberFormat="1" applyFont="1" applyFill="1" applyBorder="1" applyAlignment="1">
      <alignment vertical="center"/>
    </xf>
    <xf numFmtId="49" fontId="5" fillId="0" borderId="12" xfId="0" applyNumberFormat="1" applyFont="1" applyBorder="1" applyAlignment="1">
      <alignment vertical="center" wrapText="1"/>
    </xf>
    <xf numFmtId="49" fontId="5" fillId="6" borderId="1" xfId="0" applyNumberFormat="1" applyFont="1" applyFill="1" applyBorder="1" applyAlignment="1">
      <alignment vertical="center" wrapText="1"/>
    </xf>
    <xf numFmtId="49" fontId="5" fillId="0" borderId="16" xfId="0" applyNumberFormat="1" applyFont="1" applyFill="1" applyBorder="1" applyAlignment="1">
      <alignment horizontal="center" vertical="center"/>
    </xf>
    <xf numFmtId="0" fontId="0" fillId="3" borderId="1" xfId="0" applyFill="1" applyBorder="1" applyAlignment="1">
      <alignment vertical="center"/>
    </xf>
    <xf numFmtId="0" fontId="1" fillId="2" borderId="2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4"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cellXfs>
  <cellStyles count="2">
    <cellStyle name="Moeda 2" xfId="1"/>
    <cellStyle name="Normal" xfId="0" builtinId="0"/>
  </cellStyles>
  <dxfs count="0"/>
  <tableStyles count="0" defaultTableStyle="TableStyleMedium2" defaultPivotStyle="PivotStyleLight16"/>
  <colors>
    <mruColors>
      <color rgb="FF66FF66"/>
      <color rgb="FFCCFF33"/>
      <color rgb="FF99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19051</xdr:rowOff>
    </xdr:from>
    <xdr:to>
      <xdr:col>1</xdr:col>
      <xdr:colOff>838087</xdr:colOff>
      <xdr:row>4</xdr:row>
      <xdr:rowOff>66675</xdr:rowOff>
    </xdr:to>
    <xdr:pic>
      <xdr:nvPicPr>
        <xdr:cNvPr id="2" name="Imagem 1"/>
        <xdr:cNvPicPr>
          <a:picLocks noChangeAspect="1"/>
        </xdr:cNvPicPr>
      </xdr:nvPicPr>
      <xdr:blipFill>
        <a:blip xmlns:r="http://schemas.openxmlformats.org/officeDocument/2006/relationships" r:embed="rId1" cstate="print"/>
        <a:stretch>
          <a:fillRect/>
        </a:stretch>
      </xdr:blipFill>
      <xdr:spPr>
        <a:xfrm>
          <a:off x="152400" y="19051"/>
          <a:ext cx="1038112" cy="80962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276227</xdr:colOff>
      <xdr:row>0</xdr:row>
      <xdr:rowOff>123826</xdr:rowOff>
    </xdr:from>
    <xdr:to>
      <xdr:col>1</xdr:col>
      <xdr:colOff>609601</xdr:colOff>
      <xdr:row>4</xdr:row>
      <xdr:rowOff>186070</xdr:rowOff>
    </xdr:to>
    <xdr:pic>
      <xdr:nvPicPr>
        <xdr:cNvPr id="2" name="Imagem 1"/>
        <xdr:cNvPicPr>
          <a:picLocks noChangeAspect="1"/>
        </xdr:cNvPicPr>
      </xdr:nvPicPr>
      <xdr:blipFill>
        <a:blip xmlns:r="http://schemas.openxmlformats.org/officeDocument/2006/relationships" r:embed="rId1" cstate="print"/>
        <a:stretch>
          <a:fillRect/>
        </a:stretch>
      </xdr:blipFill>
      <xdr:spPr>
        <a:xfrm>
          <a:off x="561977" y="123826"/>
          <a:ext cx="333374" cy="82424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314327</xdr:colOff>
      <xdr:row>0</xdr:row>
      <xdr:rowOff>38100</xdr:rowOff>
    </xdr:from>
    <xdr:to>
      <xdr:col>1</xdr:col>
      <xdr:colOff>609600</xdr:colOff>
      <xdr:row>3</xdr:row>
      <xdr:rowOff>123825</xdr:rowOff>
    </xdr:to>
    <xdr:pic>
      <xdr:nvPicPr>
        <xdr:cNvPr id="2" name="Imagem 1"/>
        <xdr:cNvPicPr>
          <a:picLocks noChangeAspect="1"/>
        </xdr:cNvPicPr>
      </xdr:nvPicPr>
      <xdr:blipFill>
        <a:blip xmlns:r="http://schemas.openxmlformats.org/officeDocument/2006/relationships" r:embed="rId1" cstate="print"/>
        <a:stretch>
          <a:fillRect/>
        </a:stretch>
      </xdr:blipFill>
      <xdr:spPr>
        <a:xfrm>
          <a:off x="600077" y="38100"/>
          <a:ext cx="1257298" cy="6572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152400</xdr:colOff>
      <xdr:row>0</xdr:row>
      <xdr:rowOff>19051</xdr:rowOff>
    </xdr:from>
    <xdr:to>
      <xdr:col>1</xdr:col>
      <xdr:colOff>866662</xdr:colOff>
      <xdr:row>4</xdr:row>
      <xdr:rowOff>66675</xdr:rowOff>
    </xdr:to>
    <xdr:pic>
      <xdr:nvPicPr>
        <xdr:cNvPr id="2" name="Imagem 1"/>
        <xdr:cNvPicPr>
          <a:picLocks noChangeAspect="1"/>
        </xdr:cNvPicPr>
      </xdr:nvPicPr>
      <xdr:blipFill>
        <a:blip xmlns:r="http://schemas.openxmlformats.org/officeDocument/2006/relationships" r:embed="rId1" cstate="print"/>
        <a:stretch>
          <a:fillRect/>
        </a:stretch>
      </xdr:blipFill>
      <xdr:spPr>
        <a:xfrm>
          <a:off x="152400" y="19051"/>
          <a:ext cx="1066687" cy="80962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152400</xdr:colOff>
      <xdr:row>0</xdr:row>
      <xdr:rowOff>19051</xdr:rowOff>
    </xdr:from>
    <xdr:to>
      <xdr:col>1</xdr:col>
      <xdr:colOff>1000012</xdr:colOff>
      <xdr:row>4</xdr:row>
      <xdr:rowOff>66675</xdr:rowOff>
    </xdr:to>
    <xdr:pic>
      <xdr:nvPicPr>
        <xdr:cNvPr id="2" name="Imagem 1"/>
        <xdr:cNvPicPr>
          <a:picLocks noChangeAspect="1"/>
        </xdr:cNvPicPr>
      </xdr:nvPicPr>
      <xdr:blipFill>
        <a:blip xmlns:r="http://schemas.openxmlformats.org/officeDocument/2006/relationships" r:embed="rId1" cstate="print"/>
        <a:stretch>
          <a:fillRect/>
        </a:stretch>
      </xdr:blipFill>
      <xdr:spPr>
        <a:xfrm>
          <a:off x="152400" y="19051"/>
          <a:ext cx="1066687" cy="80962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152400</xdr:colOff>
      <xdr:row>0</xdr:row>
      <xdr:rowOff>19051</xdr:rowOff>
    </xdr:from>
    <xdr:to>
      <xdr:col>1</xdr:col>
      <xdr:colOff>923812</xdr:colOff>
      <xdr:row>4</xdr:row>
      <xdr:rowOff>66675</xdr:rowOff>
    </xdr:to>
    <xdr:pic>
      <xdr:nvPicPr>
        <xdr:cNvPr id="2" name="Imagem 1"/>
        <xdr:cNvPicPr>
          <a:picLocks noChangeAspect="1"/>
        </xdr:cNvPicPr>
      </xdr:nvPicPr>
      <xdr:blipFill>
        <a:blip xmlns:r="http://schemas.openxmlformats.org/officeDocument/2006/relationships" r:embed="rId1" cstate="print"/>
        <a:stretch>
          <a:fillRect/>
        </a:stretch>
      </xdr:blipFill>
      <xdr:spPr>
        <a:xfrm>
          <a:off x="152400" y="19051"/>
          <a:ext cx="1066687" cy="80962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152400</xdr:colOff>
      <xdr:row>0</xdr:row>
      <xdr:rowOff>19051</xdr:rowOff>
    </xdr:from>
    <xdr:to>
      <xdr:col>1</xdr:col>
      <xdr:colOff>961912</xdr:colOff>
      <xdr:row>4</xdr:row>
      <xdr:rowOff>66675</xdr:rowOff>
    </xdr:to>
    <xdr:pic>
      <xdr:nvPicPr>
        <xdr:cNvPr id="2" name="Imagem 1"/>
        <xdr:cNvPicPr>
          <a:picLocks noChangeAspect="1"/>
        </xdr:cNvPicPr>
      </xdr:nvPicPr>
      <xdr:blipFill>
        <a:blip xmlns:r="http://schemas.openxmlformats.org/officeDocument/2006/relationships" r:embed="rId1" cstate="print"/>
        <a:stretch>
          <a:fillRect/>
        </a:stretch>
      </xdr:blipFill>
      <xdr:spPr>
        <a:xfrm>
          <a:off x="152400" y="19051"/>
          <a:ext cx="1066687" cy="8096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238125</xdr:colOff>
      <xdr:row>0</xdr:row>
      <xdr:rowOff>47625</xdr:rowOff>
    </xdr:from>
    <xdr:to>
      <xdr:col>1</xdr:col>
      <xdr:colOff>1273575</xdr:colOff>
      <xdr:row>4</xdr:row>
      <xdr:rowOff>95249</xdr:rowOff>
    </xdr:to>
    <xdr:pic>
      <xdr:nvPicPr>
        <xdr:cNvPr id="2" name="Imagem 1"/>
        <xdr:cNvPicPr>
          <a:picLocks noChangeAspect="1"/>
        </xdr:cNvPicPr>
      </xdr:nvPicPr>
      <xdr:blipFill>
        <a:blip xmlns:r="http://schemas.openxmlformats.org/officeDocument/2006/relationships" r:embed="rId1" cstate="print"/>
        <a:stretch>
          <a:fillRect/>
        </a:stretch>
      </xdr:blipFill>
      <xdr:spPr>
        <a:xfrm>
          <a:off x="535781" y="47625"/>
          <a:ext cx="1035450" cy="8096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190501</xdr:colOff>
      <xdr:row>0</xdr:row>
      <xdr:rowOff>133350</xdr:rowOff>
    </xdr:from>
    <xdr:to>
      <xdr:col>1</xdr:col>
      <xdr:colOff>1133475</xdr:colOff>
      <xdr:row>4</xdr:row>
      <xdr:rowOff>47625</xdr:rowOff>
    </xdr:to>
    <xdr:pic>
      <xdr:nvPicPr>
        <xdr:cNvPr id="2" name="Imagem 1"/>
        <xdr:cNvPicPr>
          <a:picLocks noChangeAspect="1"/>
        </xdr:cNvPicPr>
      </xdr:nvPicPr>
      <xdr:blipFill>
        <a:blip xmlns:r="http://schemas.openxmlformats.org/officeDocument/2006/relationships" r:embed="rId1" cstate="print"/>
        <a:stretch>
          <a:fillRect/>
        </a:stretch>
      </xdr:blipFill>
      <xdr:spPr>
        <a:xfrm>
          <a:off x="514351" y="133350"/>
          <a:ext cx="942974" cy="6762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190502</xdr:colOff>
      <xdr:row>0</xdr:row>
      <xdr:rowOff>133351</xdr:rowOff>
    </xdr:from>
    <xdr:to>
      <xdr:col>1</xdr:col>
      <xdr:colOff>600076</xdr:colOff>
      <xdr:row>3</xdr:row>
      <xdr:rowOff>142875</xdr:rowOff>
    </xdr:to>
    <xdr:pic>
      <xdr:nvPicPr>
        <xdr:cNvPr id="2" name="Imagem 1"/>
        <xdr:cNvPicPr>
          <a:picLocks noChangeAspect="1"/>
        </xdr:cNvPicPr>
      </xdr:nvPicPr>
      <xdr:blipFill>
        <a:blip xmlns:r="http://schemas.openxmlformats.org/officeDocument/2006/relationships" r:embed="rId1" cstate="print"/>
        <a:stretch>
          <a:fillRect/>
        </a:stretch>
      </xdr:blipFill>
      <xdr:spPr>
        <a:xfrm>
          <a:off x="542927" y="133351"/>
          <a:ext cx="409574" cy="5810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276227</xdr:colOff>
      <xdr:row>0</xdr:row>
      <xdr:rowOff>123826</xdr:rowOff>
    </xdr:from>
    <xdr:to>
      <xdr:col>1</xdr:col>
      <xdr:colOff>857251</xdr:colOff>
      <xdr:row>4</xdr:row>
      <xdr:rowOff>186070</xdr:rowOff>
    </xdr:to>
    <xdr:pic>
      <xdr:nvPicPr>
        <xdr:cNvPr id="2" name="Imagem 1"/>
        <xdr:cNvPicPr>
          <a:picLocks noChangeAspect="1"/>
        </xdr:cNvPicPr>
      </xdr:nvPicPr>
      <xdr:blipFill>
        <a:blip xmlns:r="http://schemas.openxmlformats.org/officeDocument/2006/relationships" r:embed="rId1" cstate="print"/>
        <a:stretch>
          <a:fillRect/>
        </a:stretch>
      </xdr:blipFill>
      <xdr:spPr>
        <a:xfrm>
          <a:off x="561977" y="123826"/>
          <a:ext cx="581024" cy="8242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276227</xdr:colOff>
      <xdr:row>0</xdr:row>
      <xdr:rowOff>123826</xdr:rowOff>
    </xdr:from>
    <xdr:to>
      <xdr:col>1</xdr:col>
      <xdr:colOff>609601</xdr:colOff>
      <xdr:row>4</xdr:row>
      <xdr:rowOff>186070</xdr:rowOff>
    </xdr:to>
    <xdr:pic>
      <xdr:nvPicPr>
        <xdr:cNvPr id="2" name="Imagem 1"/>
        <xdr:cNvPicPr>
          <a:picLocks noChangeAspect="1"/>
        </xdr:cNvPicPr>
      </xdr:nvPicPr>
      <xdr:blipFill>
        <a:blip xmlns:r="http://schemas.openxmlformats.org/officeDocument/2006/relationships" r:embed="rId1" cstate="print"/>
        <a:stretch>
          <a:fillRect/>
        </a:stretch>
      </xdr:blipFill>
      <xdr:spPr>
        <a:xfrm>
          <a:off x="561977" y="123826"/>
          <a:ext cx="581024" cy="8242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152400</xdr:colOff>
      <xdr:row>0</xdr:row>
      <xdr:rowOff>19051</xdr:rowOff>
    </xdr:from>
    <xdr:to>
      <xdr:col>1</xdr:col>
      <xdr:colOff>799987</xdr:colOff>
      <xdr:row>4</xdr:row>
      <xdr:rowOff>66675</xdr:rowOff>
    </xdr:to>
    <xdr:pic>
      <xdr:nvPicPr>
        <xdr:cNvPr id="2" name="Imagem 1"/>
        <xdr:cNvPicPr>
          <a:picLocks noChangeAspect="1"/>
        </xdr:cNvPicPr>
      </xdr:nvPicPr>
      <xdr:blipFill>
        <a:blip xmlns:r="http://schemas.openxmlformats.org/officeDocument/2006/relationships" r:embed="rId1" cstate="print"/>
        <a:stretch>
          <a:fillRect/>
        </a:stretch>
      </xdr:blipFill>
      <xdr:spPr>
        <a:xfrm>
          <a:off x="152400" y="19051"/>
          <a:ext cx="1038112" cy="80962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152400</xdr:colOff>
      <xdr:row>0</xdr:row>
      <xdr:rowOff>19051</xdr:rowOff>
    </xdr:from>
    <xdr:to>
      <xdr:col>1</xdr:col>
      <xdr:colOff>695212</xdr:colOff>
      <xdr:row>4</xdr:row>
      <xdr:rowOff>66675</xdr:rowOff>
    </xdr:to>
    <xdr:pic>
      <xdr:nvPicPr>
        <xdr:cNvPr id="2" name="Imagem 1"/>
        <xdr:cNvPicPr>
          <a:picLocks noChangeAspect="1"/>
        </xdr:cNvPicPr>
      </xdr:nvPicPr>
      <xdr:blipFill>
        <a:blip xmlns:r="http://schemas.openxmlformats.org/officeDocument/2006/relationships" r:embed="rId1" cstate="print"/>
        <a:stretch>
          <a:fillRect/>
        </a:stretch>
      </xdr:blipFill>
      <xdr:spPr>
        <a:xfrm>
          <a:off x="152400" y="19051"/>
          <a:ext cx="1066687" cy="8096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152400</xdr:colOff>
      <xdr:row>0</xdr:row>
      <xdr:rowOff>19051</xdr:rowOff>
    </xdr:from>
    <xdr:to>
      <xdr:col>1</xdr:col>
      <xdr:colOff>857137</xdr:colOff>
      <xdr:row>4</xdr:row>
      <xdr:rowOff>66675</xdr:rowOff>
    </xdr:to>
    <xdr:pic>
      <xdr:nvPicPr>
        <xdr:cNvPr id="2" name="Imagem 1"/>
        <xdr:cNvPicPr>
          <a:picLocks noChangeAspect="1"/>
        </xdr:cNvPicPr>
      </xdr:nvPicPr>
      <xdr:blipFill>
        <a:blip xmlns:r="http://schemas.openxmlformats.org/officeDocument/2006/relationships" r:embed="rId1" cstate="print"/>
        <a:stretch>
          <a:fillRect/>
        </a:stretch>
      </xdr:blipFill>
      <xdr:spPr>
        <a:xfrm>
          <a:off x="152400" y="19051"/>
          <a:ext cx="876187" cy="809624"/>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65"/>
  <sheetViews>
    <sheetView zoomScale="90" zoomScaleNormal="90" workbookViewId="0">
      <pane ySplit="9" topLeftCell="A55" activePane="bottomLeft" state="frozen"/>
      <selection pane="bottomLeft" activeCell="K55" sqref="K55:K62"/>
    </sheetView>
  </sheetViews>
  <sheetFormatPr defaultRowHeight="15" x14ac:dyDescent="0.25"/>
  <cols>
    <col min="1" max="1" width="5.28515625" customWidth="1"/>
    <col min="2" max="2" width="20.140625" customWidth="1"/>
    <col min="3" max="3" width="11.7109375" customWidth="1"/>
    <col min="4" max="4" width="39.7109375" customWidth="1"/>
    <col min="5" max="5" width="47.42578125" customWidth="1"/>
    <col min="6" max="6" width="11.42578125" style="87" customWidth="1"/>
    <col min="7" max="7" width="22.140625" customWidth="1"/>
    <col min="8" max="8" width="17.140625" customWidth="1"/>
    <col min="9" max="9" width="16.42578125" style="125" customWidth="1"/>
    <col min="10" max="10" width="19.28515625" customWidth="1"/>
    <col min="11" max="11" width="20.85546875" customWidth="1"/>
  </cols>
  <sheetData>
    <row r="1" spans="1:11" x14ac:dyDescent="0.25">
      <c r="A1" s="1"/>
      <c r="B1" s="1"/>
      <c r="C1" s="2" t="s">
        <v>5</v>
      </c>
      <c r="D1" s="1"/>
      <c r="E1" s="1"/>
      <c r="F1" s="86"/>
      <c r="G1" s="1"/>
      <c r="H1" s="1"/>
      <c r="I1" s="123"/>
      <c r="J1" s="1"/>
      <c r="K1" s="1"/>
    </row>
    <row r="2" spans="1:11" x14ac:dyDescent="0.25">
      <c r="A2" s="1"/>
      <c r="B2" s="1"/>
      <c r="C2" s="2" t="s">
        <v>6</v>
      </c>
      <c r="D2" s="1"/>
      <c r="E2" s="1"/>
      <c r="F2" s="86"/>
      <c r="G2" s="1"/>
      <c r="H2" s="1"/>
      <c r="I2" s="123"/>
      <c r="J2" s="1"/>
      <c r="K2" s="1"/>
    </row>
    <row r="3" spans="1:11" x14ac:dyDescent="0.25">
      <c r="A3" s="3"/>
      <c r="B3" s="1"/>
      <c r="C3" s="2" t="s">
        <v>7</v>
      </c>
      <c r="D3" s="3"/>
      <c r="E3" s="3"/>
      <c r="F3" s="86"/>
      <c r="G3" s="1"/>
      <c r="H3" s="1"/>
      <c r="I3" s="123"/>
      <c r="J3" s="1"/>
      <c r="K3" s="1"/>
    </row>
    <row r="4" spans="1:11" x14ac:dyDescent="0.25">
      <c r="A4" s="3"/>
      <c r="B4" s="1"/>
      <c r="C4" s="3" t="s">
        <v>8</v>
      </c>
      <c r="D4" s="3"/>
      <c r="E4" s="3"/>
      <c r="F4" s="86"/>
      <c r="G4" s="1"/>
      <c r="H4" s="1"/>
      <c r="I4" s="123"/>
      <c r="J4" s="1"/>
      <c r="K4" s="1"/>
    </row>
    <row r="5" spans="1:11" x14ac:dyDescent="0.25">
      <c r="A5" s="3"/>
      <c r="B5" s="3"/>
      <c r="C5" s="3"/>
      <c r="D5" s="3"/>
      <c r="E5" s="1"/>
      <c r="F5" s="86"/>
      <c r="G5" s="1"/>
      <c r="H5" s="1"/>
      <c r="I5" s="123"/>
      <c r="J5" s="1"/>
      <c r="K5" s="1"/>
    </row>
    <row r="6" spans="1:11" x14ac:dyDescent="0.25">
      <c r="A6" s="3" t="s">
        <v>3</v>
      </c>
      <c r="B6" s="3"/>
      <c r="C6" s="3"/>
      <c r="D6" s="3"/>
      <c r="E6" s="3"/>
      <c r="F6" s="86"/>
      <c r="G6" s="1"/>
      <c r="H6" s="1"/>
      <c r="I6" s="123"/>
      <c r="J6" s="1"/>
      <c r="K6" s="1"/>
    </row>
    <row r="7" spans="1:11" x14ac:dyDescent="0.25">
      <c r="A7" s="3" t="s">
        <v>4</v>
      </c>
      <c r="B7" s="3"/>
      <c r="C7" s="3"/>
      <c r="D7" s="3"/>
      <c r="E7" s="1"/>
      <c r="F7" s="86"/>
      <c r="G7" s="1"/>
      <c r="H7" s="1"/>
      <c r="I7" s="123"/>
      <c r="J7" s="1"/>
      <c r="K7" s="1"/>
    </row>
    <row r="8" spans="1:11" ht="15.75" thickBot="1" x14ac:dyDescent="0.3">
      <c r="A8" s="1"/>
      <c r="B8" s="1"/>
      <c r="C8" s="1"/>
      <c r="D8" s="1"/>
      <c r="E8" s="1"/>
      <c r="F8" s="86"/>
      <c r="G8" s="1"/>
      <c r="H8" s="1"/>
      <c r="I8" s="123"/>
      <c r="J8" s="1"/>
      <c r="K8" s="1"/>
    </row>
    <row r="9" spans="1:11" ht="42.75" thickBot="1" x14ac:dyDescent="0.3">
      <c r="A9" s="22" t="s">
        <v>13</v>
      </c>
      <c r="B9" s="23" t="s">
        <v>14</v>
      </c>
      <c r="C9" s="23" t="s">
        <v>9</v>
      </c>
      <c r="D9" s="23" t="s">
        <v>0</v>
      </c>
      <c r="E9" s="23" t="s">
        <v>1</v>
      </c>
      <c r="F9" s="23" t="s">
        <v>2649</v>
      </c>
      <c r="G9" s="23" t="s">
        <v>10</v>
      </c>
      <c r="H9" s="112" t="s">
        <v>122</v>
      </c>
      <c r="I9" s="112" t="s">
        <v>200</v>
      </c>
      <c r="J9" s="112" t="s">
        <v>123</v>
      </c>
      <c r="K9" s="23" t="s">
        <v>11</v>
      </c>
    </row>
    <row r="10" spans="1:11" ht="40.5" customHeight="1" x14ac:dyDescent="0.25">
      <c r="A10" s="18">
        <v>1</v>
      </c>
      <c r="B10" s="21" t="s">
        <v>126</v>
      </c>
      <c r="C10" s="19" t="s">
        <v>22</v>
      </c>
      <c r="D10" s="19" t="s">
        <v>23</v>
      </c>
      <c r="E10" s="19" t="s">
        <v>24</v>
      </c>
      <c r="F10" s="27">
        <v>43131</v>
      </c>
      <c r="G10" s="19" t="s">
        <v>25</v>
      </c>
      <c r="H10" s="95">
        <f>F10-7</f>
        <v>43124</v>
      </c>
      <c r="I10" s="105" t="s">
        <v>2663</v>
      </c>
      <c r="J10" s="24">
        <v>43221</v>
      </c>
      <c r="K10" s="131" t="s">
        <v>592</v>
      </c>
    </row>
    <row r="11" spans="1:11" s="52" customFormat="1" ht="50.25" customHeight="1" x14ac:dyDescent="0.25">
      <c r="A11" s="45">
        <v>2</v>
      </c>
      <c r="B11" s="46" t="s">
        <v>28</v>
      </c>
      <c r="C11" s="47" t="s">
        <v>26</v>
      </c>
      <c r="D11" s="48" t="s">
        <v>17</v>
      </c>
      <c r="E11" s="48" t="s">
        <v>27</v>
      </c>
      <c r="F11" s="49">
        <v>42941</v>
      </c>
      <c r="G11" s="51" t="s">
        <v>286</v>
      </c>
      <c r="H11" s="44">
        <v>42934</v>
      </c>
      <c r="I11" s="48" t="s">
        <v>2663</v>
      </c>
      <c r="J11" s="71">
        <v>43222</v>
      </c>
      <c r="K11" s="132" t="s">
        <v>203</v>
      </c>
    </row>
    <row r="12" spans="1:11" s="52" customFormat="1" ht="60" customHeight="1" x14ac:dyDescent="0.25">
      <c r="A12" s="53">
        <v>3</v>
      </c>
      <c r="B12" s="54" t="s">
        <v>31</v>
      </c>
      <c r="C12" s="55" t="s">
        <v>29</v>
      </c>
      <c r="D12" s="56" t="s">
        <v>30</v>
      </c>
      <c r="E12" s="56" t="s">
        <v>32</v>
      </c>
      <c r="F12" s="57">
        <v>42947</v>
      </c>
      <c r="G12" s="56" t="s">
        <v>2659</v>
      </c>
      <c r="H12" s="59">
        <v>42940</v>
      </c>
      <c r="I12" s="105" t="s">
        <v>2663</v>
      </c>
      <c r="J12" s="24">
        <v>43223</v>
      </c>
      <c r="K12" s="130" t="s">
        <v>202</v>
      </c>
    </row>
    <row r="13" spans="1:11" ht="40.5" customHeight="1" x14ac:dyDescent="0.25">
      <c r="A13" s="17">
        <v>4</v>
      </c>
      <c r="B13" s="10" t="s">
        <v>35</v>
      </c>
      <c r="C13" s="10" t="s">
        <v>33</v>
      </c>
      <c r="D13" s="12" t="s">
        <v>34</v>
      </c>
      <c r="E13" s="12" t="s">
        <v>36</v>
      </c>
      <c r="F13" s="15">
        <v>43099</v>
      </c>
      <c r="G13" s="12" t="s">
        <v>2650</v>
      </c>
      <c r="H13" s="44">
        <f t="shared" ref="H13:H26" si="0">F13-7</f>
        <v>43092</v>
      </c>
      <c r="I13" s="48" t="s">
        <v>2663</v>
      </c>
      <c r="J13" s="71">
        <v>43224</v>
      </c>
      <c r="K13" s="128" t="s">
        <v>276</v>
      </c>
    </row>
    <row r="14" spans="1:11" ht="32.25" customHeight="1" x14ac:dyDescent="0.25">
      <c r="A14" s="16">
        <v>5</v>
      </c>
      <c r="B14" s="4" t="s">
        <v>38</v>
      </c>
      <c r="C14" s="4" t="s">
        <v>37</v>
      </c>
      <c r="D14" s="6" t="s">
        <v>39</v>
      </c>
      <c r="E14" s="6" t="s">
        <v>40</v>
      </c>
      <c r="F14" s="8">
        <v>43008</v>
      </c>
      <c r="G14" s="6" t="s">
        <v>41</v>
      </c>
      <c r="H14" s="59">
        <f t="shared" si="0"/>
        <v>43001</v>
      </c>
      <c r="I14" s="105" t="s">
        <v>2663</v>
      </c>
      <c r="J14" s="24">
        <v>43225</v>
      </c>
      <c r="K14" s="127" t="s">
        <v>127</v>
      </c>
    </row>
    <row r="15" spans="1:11" ht="52.5" customHeight="1" x14ac:dyDescent="0.25">
      <c r="A15" s="17">
        <v>6</v>
      </c>
      <c r="B15" s="10" t="s">
        <v>44</v>
      </c>
      <c r="C15" s="10" t="s">
        <v>42</v>
      </c>
      <c r="D15" s="12" t="s">
        <v>43</v>
      </c>
      <c r="E15" s="12" t="s">
        <v>45</v>
      </c>
      <c r="F15" s="14">
        <v>43214</v>
      </c>
      <c r="G15" s="12" t="s">
        <v>2651</v>
      </c>
      <c r="H15" s="44">
        <f t="shared" si="0"/>
        <v>43207</v>
      </c>
      <c r="I15" s="48" t="s">
        <v>2663</v>
      </c>
      <c r="J15" s="71">
        <v>43226</v>
      </c>
      <c r="K15" s="128" t="s">
        <v>786</v>
      </c>
    </row>
    <row r="16" spans="1:11" ht="43.5" customHeight="1" x14ac:dyDescent="0.25">
      <c r="A16" s="16">
        <v>7</v>
      </c>
      <c r="B16" s="4" t="s">
        <v>48</v>
      </c>
      <c r="C16" s="4" t="s">
        <v>46</v>
      </c>
      <c r="D16" s="6" t="s">
        <v>20</v>
      </c>
      <c r="E16" s="6" t="s">
        <v>47</v>
      </c>
      <c r="F16" s="8">
        <v>43183</v>
      </c>
      <c r="G16" s="6" t="s">
        <v>49</v>
      </c>
      <c r="H16" s="59">
        <f t="shared" si="0"/>
        <v>43176</v>
      </c>
      <c r="I16" s="105" t="s">
        <v>2663</v>
      </c>
      <c r="J16" s="24">
        <v>43227</v>
      </c>
      <c r="K16" s="127" t="s">
        <v>531</v>
      </c>
    </row>
    <row r="17" spans="1:12" ht="45" x14ac:dyDescent="0.25">
      <c r="A17" s="17">
        <v>8</v>
      </c>
      <c r="B17" s="10" t="s">
        <v>51</v>
      </c>
      <c r="C17" s="10" t="s">
        <v>50</v>
      </c>
      <c r="D17" s="12" t="s">
        <v>52</v>
      </c>
      <c r="E17" s="12" t="s">
        <v>53</v>
      </c>
      <c r="F17" s="14">
        <v>43039</v>
      </c>
      <c r="G17" s="12" t="s">
        <v>54</v>
      </c>
      <c r="H17" s="44">
        <f t="shared" si="0"/>
        <v>43032</v>
      </c>
      <c r="I17" s="48" t="s">
        <v>2663</v>
      </c>
      <c r="J17" s="71">
        <v>43228</v>
      </c>
      <c r="K17" s="128" t="s">
        <v>317</v>
      </c>
    </row>
    <row r="18" spans="1:12" ht="36.75" customHeight="1" x14ac:dyDescent="0.25">
      <c r="A18" s="16">
        <v>9</v>
      </c>
      <c r="B18" s="4" t="s">
        <v>58</v>
      </c>
      <c r="C18" s="4" t="s">
        <v>55</v>
      </c>
      <c r="D18" s="6" t="s">
        <v>56</v>
      </c>
      <c r="E18" s="6" t="s">
        <v>57</v>
      </c>
      <c r="F18" s="9">
        <v>42978</v>
      </c>
      <c r="G18" s="6" t="s">
        <v>59</v>
      </c>
      <c r="H18" s="59">
        <f t="shared" si="0"/>
        <v>42971</v>
      </c>
      <c r="I18" s="105" t="s">
        <v>2663</v>
      </c>
      <c r="J18" s="24">
        <v>43229</v>
      </c>
      <c r="K18" s="127" t="s">
        <v>275</v>
      </c>
    </row>
    <row r="19" spans="1:12" ht="58.5" customHeight="1" x14ac:dyDescent="0.25">
      <c r="A19" s="17">
        <v>10</v>
      </c>
      <c r="B19" s="10" t="s">
        <v>63</v>
      </c>
      <c r="C19" s="10" t="s">
        <v>60</v>
      </c>
      <c r="D19" s="12" t="s">
        <v>61</v>
      </c>
      <c r="E19" s="12" t="s">
        <v>62</v>
      </c>
      <c r="F19" s="14">
        <v>42978</v>
      </c>
      <c r="G19" s="12" t="s">
        <v>64</v>
      </c>
      <c r="H19" s="44">
        <f t="shared" si="0"/>
        <v>42971</v>
      </c>
      <c r="I19" s="48" t="s">
        <v>2663</v>
      </c>
      <c r="J19" s="71">
        <v>43230</v>
      </c>
      <c r="K19" s="132" t="s">
        <v>287</v>
      </c>
    </row>
    <row r="20" spans="1:12" ht="22.5" x14ac:dyDescent="0.25">
      <c r="A20" s="16">
        <v>11</v>
      </c>
      <c r="B20" s="4" t="s">
        <v>67</v>
      </c>
      <c r="C20" s="4" t="s">
        <v>65</v>
      </c>
      <c r="D20" s="6" t="s">
        <v>16</v>
      </c>
      <c r="E20" s="6" t="s">
        <v>125</v>
      </c>
      <c r="F20" s="9">
        <v>42983</v>
      </c>
      <c r="G20" s="6" t="s">
        <v>68</v>
      </c>
      <c r="H20" s="59">
        <f t="shared" si="0"/>
        <v>42976</v>
      </c>
      <c r="I20" s="105" t="s">
        <v>2663</v>
      </c>
      <c r="J20" s="24">
        <v>43231</v>
      </c>
      <c r="K20" s="127" t="s">
        <v>772</v>
      </c>
    </row>
    <row r="21" spans="1:12" ht="51" customHeight="1" x14ac:dyDescent="0.25">
      <c r="A21" s="17">
        <v>12</v>
      </c>
      <c r="B21" s="10" t="s">
        <v>71</v>
      </c>
      <c r="C21" s="10" t="s">
        <v>69</v>
      </c>
      <c r="D21" s="12" t="s">
        <v>70</v>
      </c>
      <c r="E21" s="12" t="s">
        <v>66</v>
      </c>
      <c r="F21" s="14">
        <v>42994</v>
      </c>
      <c r="G21" s="154" t="s">
        <v>72</v>
      </c>
      <c r="H21" s="44">
        <f t="shared" si="0"/>
        <v>42987</v>
      </c>
      <c r="I21" s="48" t="s">
        <v>2663</v>
      </c>
      <c r="J21" s="71">
        <v>43232</v>
      </c>
      <c r="K21" s="128" t="s">
        <v>778</v>
      </c>
    </row>
    <row r="22" spans="1:12" s="26" customFormat="1" ht="22.5" x14ac:dyDescent="0.25">
      <c r="A22" s="60">
        <v>13</v>
      </c>
      <c r="B22" s="61" t="s">
        <v>76</v>
      </c>
      <c r="C22" s="61" t="s">
        <v>73</v>
      </c>
      <c r="D22" s="62" t="s">
        <v>74</v>
      </c>
      <c r="E22" s="62" t="s">
        <v>75</v>
      </c>
      <c r="F22" s="63">
        <v>43039</v>
      </c>
      <c r="G22" s="62" t="s">
        <v>77</v>
      </c>
      <c r="H22" s="69">
        <f t="shared" si="0"/>
        <v>43032</v>
      </c>
      <c r="I22" s="105" t="s">
        <v>2663</v>
      </c>
      <c r="J22" s="24">
        <v>43233</v>
      </c>
      <c r="K22" s="130" t="s">
        <v>312</v>
      </c>
      <c r="L22" s="160" t="s">
        <v>712</v>
      </c>
    </row>
    <row r="23" spans="1:12" ht="30.75" customHeight="1" x14ac:dyDescent="0.25">
      <c r="A23" s="17">
        <v>14</v>
      </c>
      <c r="B23" s="10" t="s">
        <v>80</v>
      </c>
      <c r="C23" s="10" t="s">
        <v>78</v>
      </c>
      <c r="D23" s="12" t="s">
        <v>79</v>
      </c>
      <c r="E23" s="12" t="s">
        <v>81</v>
      </c>
      <c r="F23" s="14">
        <v>43038</v>
      </c>
      <c r="G23" s="12" t="s">
        <v>59</v>
      </c>
      <c r="H23" s="44">
        <f t="shared" si="0"/>
        <v>43031</v>
      </c>
      <c r="I23" s="48" t="s">
        <v>2663</v>
      </c>
      <c r="J23" s="71">
        <v>43234</v>
      </c>
      <c r="K23" s="128" t="s">
        <v>201</v>
      </c>
    </row>
    <row r="24" spans="1:12" ht="37.5" customHeight="1" x14ac:dyDescent="0.25">
      <c r="A24" s="16">
        <v>15</v>
      </c>
      <c r="B24" s="4" t="s">
        <v>85</v>
      </c>
      <c r="C24" s="4" t="s">
        <v>82</v>
      </c>
      <c r="D24" s="6" t="s">
        <v>83</v>
      </c>
      <c r="E24" s="6" t="s">
        <v>84</v>
      </c>
      <c r="F24" s="8">
        <v>43039</v>
      </c>
      <c r="G24" s="6" t="s">
        <v>86</v>
      </c>
      <c r="H24" s="59">
        <f t="shared" si="0"/>
        <v>43032</v>
      </c>
      <c r="I24" s="105" t="s">
        <v>2663</v>
      </c>
      <c r="J24" s="24">
        <v>43235</v>
      </c>
      <c r="K24" s="127" t="s">
        <v>287</v>
      </c>
    </row>
    <row r="25" spans="1:12" ht="22.5" x14ac:dyDescent="0.25">
      <c r="A25" s="17">
        <v>16</v>
      </c>
      <c r="B25" s="10" t="s">
        <v>89</v>
      </c>
      <c r="C25" s="10" t="s">
        <v>87</v>
      </c>
      <c r="D25" s="12" t="s">
        <v>88</v>
      </c>
      <c r="E25" s="12" t="s">
        <v>90</v>
      </c>
      <c r="F25" s="14">
        <v>43255</v>
      </c>
      <c r="G25" s="12" t="s">
        <v>72</v>
      </c>
      <c r="H25" s="44">
        <f t="shared" si="0"/>
        <v>43248</v>
      </c>
      <c r="I25" s="48" t="s">
        <v>2663</v>
      </c>
      <c r="J25" s="71">
        <v>43236</v>
      </c>
      <c r="K25" s="128" t="s">
        <v>711</v>
      </c>
    </row>
    <row r="26" spans="1:12" ht="48.75" customHeight="1" x14ac:dyDescent="0.25">
      <c r="A26" s="33">
        <v>17</v>
      </c>
      <c r="B26" s="34" t="s">
        <v>91</v>
      </c>
      <c r="C26" s="34" t="s">
        <v>92</v>
      </c>
      <c r="D26" s="35" t="s">
        <v>93</v>
      </c>
      <c r="E26" s="35" t="s">
        <v>94</v>
      </c>
      <c r="F26" s="36">
        <v>43343</v>
      </c>
      <c r="G26" s="35" t="s">
        <v>95</v>
      </c>
      <c r="H26" s="69">
        <f t="shared" si="0"/>
        <v>43336</v>
      </c>
      <c r="I26" s="105" t="s">
        <v>2663</v>
      </c>
      <c r="J26" s="24">
        <v>43237</v>
      </c>
      <c r="K26" s="167" t="s">
        <v>777</v>
      </c>
    </row>
    <row r="27" spans="1:12" ht="22.5" x14ac:dyDescent="0.25">
      <c r="A27" s="40">
        <v>18</v>
      </c>
      <c r="B27" s="10" t="s">
        <v>150</v>
      </c>
      <c r="C27" s="39" t="s">
        <v>131</v>
      </c>
      <c r="D27" s="12" t="s">
        <v>18</v>
      </c>
      <c r="E27" s="12" t="s">
        <v>149</v>
      </c>
      <c r="F27" s="41">
        <v>43120</v>
      </c>
      <c r="G27" s="12" t="s">
        <v>151</v>
      </c>
      <c r="H27" s="50">
        <f t="shared" ref="H27:H62" si="1">+F27-7</f>
        <v>43113</v>
      </c>
      <c r="I27" s="48" t="s">
        <v>2663</v>
      </c>
      <c r="J27" s="71">
        <v>43238</v>
      </c>
      <c r="K27" s="128" t="s">
        <v>311</v>
      </c>
    </row>
    <row r="28" spans="1:12" ht="43.5" customHeight="1" x14ac:dyDescent="0.25">
      <c r="A28" s="33">
        <v>19</v>
      </c>
      <c r="B28" s="34" t="s">
        <v>129</v>
      </c>
      <c r="C28" s="34" t="s">
        <v>132</v>
      </c>
      <c r="D28" s="35" t="s">
        <v>152</v>
      </c>
      <c r="E28" s="35" t="s">
        <v>128</v>
      </c>
      <c r="F28" s="36">
        <v>43131</v>
      </c>
      <c r="G28" s="35" t="s">
        <v>130</v>
      </c>
      <c r="H28" s="96">
        <f t="shared" si="1"/>
        <v>43124</v>
      </c>
      <c r="I28" s="105" t="s">
        <v>2663</v>
      </c>
      <c r="J28" s="24">
        <v>43239</v>
      </c>
      <c r="K28" s="133" t="s">
        <v>541</v>
      </c>
    </row>
    <row r="29" spans="1:12" ht="36.75" customHeight="1" x14ac:dyDescent="0.25">
      <c r="A29" s="40">
        <v>20</v>
      </c>
      <c r="B29" s="10" t="s">
        <v>155</v>
      </c>
      <c r="C29" s="39" t="s">
        <v>133</v>
      </c>
      <c r="D29" s="12" t="s">
        <v>153</v>
      </c>
      <c r="E29" s="42" t="s">
        <v>154</v>
      </c>
      <c r="F29" s="41">
        <v>43131</v>
      </c>
      <c r="G29" s="12" t="s">
        <v>86</v>
      </c>
      <c r="H29" s="50">
        <f t="shared" si="1"/>
        <v>43124</v>
      </c>
      <c r="I29" s="48" t="s">
        <v>2663</v>
      </c>
      <c r="J29" s="71">
        <v>43240</v>
      </c>
      <c r="K29" s="128" t="s">
        <v>277</v>
      </c>
    </row>
    <row r="30" spans="1:12" ht="63.75" customHeight="1" x14ac:dyDescent="0.25">
      <c r="A30" s="33">
        <v>21</v>
      </c>
      <c r="B30" s="34" t="s">
        <v>157</v>
      </c>
      <c r="C30" s="34" t="s">
        <v>134</v>
      </c>
      <c r="D30" s="35" t="s">
        <v>52</v>
      </c>
      <c r="E30" s="35" t="s">
        <v>156</v>
      </c>
      <c r="F30" s="36">
        <v>43159</v>
      </c>
      <c r="G30" s="35" t="s">
        <v>158</v>
      </c>
      <c r="H30" s="96">
        <f t="shared" si="1"/>
        <v>43152</v>
      </c>
      <c r="I30" s="105" t="s">
        <v>2663</v>
      </c>
      <c r="J30" s="24">
        <v>43241</v>
      </c>
      <c r="K30" s="127" t="s">
        <v>635</v>
      </c>
    </row>
    <row r="31" spans="1:12" ht="45.75" customHeight="1" x14ac:dyDescent="0.25">
      <c r="A31" s="40">
        <v>22</v>
      </c>
      <c r="B31" s="10" t="s">
        <v>161</v>
      </c>
      <c r="C31" s="39" t="s">
        <v>135</v>
      </c>
      <c r="D31" s="211" t="s">
        <v>159</v>
      </c>
      <c r="E31" s="42" t="s">
        <v>160</v>
      </c>
      <c r="F31" s="41">
        <v>43167</v>
      </c>
      <c r="G31" s="211" t="s">
        <v>2652</v>
      </c>
      <c r="H31" s="50">
        <f>+F31-7</f>
        <v>43160</v>
      </c>
      <c r="I31" s="48" t="s">
        <v>2663</v>
      </c>
      <c r="J31" s="71">
        <v>43242</v>
      </c>
      <c r="K31" s="128" t="s">
        <v>570</v>
      </c>
    </row>
    <row r="32" spans="1:12" ht="56.25" x14ac:dyDescent="0.25">
      <c r="A32" s="64">
        <v>23</v>
      </c>
      <c r="B32" s="65" t="s">
        <v>163</v>
      </c>
      <c r="C32" s="65" t="s">
        <v>147</v>
      </c>
      <c r="D32" s="66" t="s">
        <v>162</v>
      </c>
      <c r="E32" s="66" t="s">
        <v>164</v>
      </c>
      <c r="F32" s="67">
        <v>43396</v>
      </c>
      <c r="G32" s="66" t="s">
        <v>2653</v>
      </c>
      <c r="H32" s="96">
        <f t="shared" si="1"/>
        <v>43389</v>
      </c>
      <c r="I32" s="105" t="s">
        <v>2663</v>
      </c>
      <c r="J32" s="24">
        <v>43243</v>
      </c>
      <c r="K32" s="129" t="s">
        <v>1214</v>
      </c>
    </row>
    <row r="33" spans="1:12" ht="69" customHeight="1" x14ac:dyDescent="0.25">
      <c r="A33" s="40">
        <v>24</v>
      </c>
      <c r="B33" s="10" t="s">
        <v>167</v>
      </c>
      <c r="C33" s="39" t="s">
        <v>136</v>
      </c>
      <c r="D33" s="12" t="s">
        <v>165</v>
      </c>
      <c r="E33" s="42" t="s">
        <v>166</v>
      </c>
      <c r="F33" s="41">
        <v>43131</v>
      </c>
      <c r="G33" s="12" t="s">
        <v>168</v>
      </c>
      <c r="H33" s="50">
        <f t="shared" si="1"/>
        <v>43124</v>
      </c>
      <c r="I33" s="48" t="s">
        <v>2663</v>
      </c>
      <c r="J33" s="71">
        <v>43244</v>
      </c>
      <c r="K33" s="132" t="s">
        <v>451</v>
      </c>
    </row>
    <row r="34" spans="1:12" ht="42" customHeight="1" x14ac:dyDescent="0.25">
      <c r="A34" s="33">
        <v>25</v>
      </c>
      <c r="B34" s="34" t="s">
        <v>170</v>
      </c>
      <c r="C34" s="34" t="s">
        <v>137</v>
      </c>
      <c r="D34" s="35" t="s">
        <v>169</v>
      </c>
      <c r="E34" s="35" t="s">
        <v>171</v>
      </c>
      <c r="F34" s="36">
        <v>43129</v>
      </c>
      <c r="G34" s="35" t="s">
        <v>172</v>
      </c>
      <c r="H34" s="96">
        <f t="shared" si="1"/>
        <v>43122</v>
      </c>
      <c r="I34" s="105" t="s">
        <v>2663</v>
      </c>
      <c r="J34" s="24">
        <v>43245</v>
      </c>
      <c r="K34" s="127" t="s">
        <v>278</v>
      </c>
    </row>
    <row r="35" spans="1:12" s="26" customFormat="1" ht="41.25" customHeight="1" x14ac:dyDescent="0.25">
      <c r="A35" s="40">
        <v>26</v>
      </c>
      <c r="B35" s="10" t="s">
        <v>175</v>
      </c>
      <c r="C35" s="39" t="s">
        <v>138</v>
      </c>
      <c r="D35" s="12" t="s">
        <v>173</v>
      </c>
      <c r="E35" s="42" t="s">
        <v>174</v>
      </c>
      <c r="F35" s="41">
        <v>43281</v>
      </c>
      <c r="G35" s="12" t="s">
        <v>86</v>
      </c>
      <c r="H35" s="50">
        <f t="shared" si="1"/>
        <v>43274</v>
      </c>
      <c r="I35" s="48" t="s">
        <v>2663</v>
      </c>
      <c r="J35" s="71">
        <v>43246</v>
      </c>
      <c r="K35" s="155" t="s">
        <v>767</v>
      </c>
    </row>
    <row r="36" spans="1:12" s="31" customFormat="1" ht="47.25" customHeight="1" x14ac:dyDescent="0.25">
      <c r="A36" s="64">
        <v>27</v>
      </c>
      <c r="B36" s="65" t="s">
        <v>177</v>
      </c>
      <c r="C36" s="65" t="s">
        <v>139</v>
      </c>
      <c r="D36" s="66" t="s">
        <v>176</v>
      </c>
      <c r="E36" s="66" t="s">
        <v>178</v>
      </c>
      <c r="F36" s="67">
        <v>43079</v>
      </c>
      <c r="G36" s="66" t="s">
        <v>2654</v>
      </c>
      <c r="H36" s="97">
        <f t="shared" si="1"/>
        <v>43072</v>
      </c>
      <c r="I36" s="105" t="s">
        <v>2663</v>
      </c>
      <c r="J36" s="24">
        <v>43247</v>
      </c>
      <c r="K36" s="129" t="s">
        <v>277</v>
      </c>
    </row>
    <row r="37" spans="1:12" ht="70.5" customHeight="1" x14ac:dyDescent="0.25">
      <c r="A37" s="40">
        <v>28</v>
      </c>
      <c r="B37" s="10" t="s">
        <v>180</v>
      </c>
      <c r="C37" s="39" t="s">
        <v>140</v>
      </c>
      <c r="D37" s="12" t="s">
        <v>179</v>
      </c>
      <c r="E37" s="42" t="s">
        <v>285</v>
      </c>
      <c r="F37" s="41">
        <v>43110</v>
      </c>
      <c r="G37" s="12" t="s">
        <v>59</v>
      </c>
      <c r="H37" s="50">
        <f t="shared" si="1"/>
        <v>43103</v>
      </c>
      <c r="I37" s="48" t="s">
        <v>2663</v>
      </c>
      <c r="J37" s="71">
        <v>43248</v>
      </c>
      <c r="K37" s="128" t="s">
        <v>297</v>
      </c>
    </row>
    <row r="38" spans="1:12" s="26" customFormat="1" ht="58.5" customHeight="1" x14ac:dyDescent="0.25">
      <c r="A38" s="64">
        <v>29</v>
      </c>
      <c r="B38" s="65" t="s">
        <v>185</v>
      </c>
      <c r="C38" s="65" t="s">
        <v>141</v>
      </c>
      <c r="D38" s="66" t="s">
        <v>183</v>
      </c>
      <c r="E38" s="66" t="s">
        <v>181</v>
      </c>
      <c r="F38" s="67">
        <v>43250</v>
      </c>
      <c r="G38" s="66" t="s">
        <v>182</v>
      </c>
      <c r="H38" s="96">
        <f t="shared" si="1"/>
        <v>43243</v>
      </c>
      <c r="I38" s="105" t="s">
        <v>2663</v>
      </c>
      <c r="J38" s="24">
        <v>43249</v>
      </c>
      <c r="K38" s="129" t="s">
        <v>801</v>
      </c>
    </row>
    <row r="39" spans="1:12" ht="44.25" customHeight="1" x14ac:dyDescent="0.25">
      <c r="A39" s="40">
        <v>30</v>
      </c>
      <c r="B39" s="39" t="s">
        <v>187</v>
      </c>
      <c r="C39" s="39" t="s">
        <v>142</v>
      </c>
      <c r="D39" s="42" t="s">
        <v>186</v>
      </c>
      <c r="E39" s="42" t="s">
        <v>184</v>
      </c>
      <c r="F39" s="41">
        <v>43137</v>
      </c>
      <c r="G39" s="42" t="s">
        <v>59</v>
      </c>
      <c r="H39" s="50">
        <f t="shared" si="1"/>
        <v>43130</v>
      </c>
      <c r="I39" s="48" t="s">
        <v>2663</v>
      </c>
      <c r="J39" s="71">
        <v>43250</v>
      </c>
      <c r="K39" s="128" t="s">
        <v>304</v>
      </c>
    </row>
    <row r="40" spans="1:12" ht="22.5" x14ac:dyDescent="0.25">
      <c r="A40" s="113">
        <v>31</v>
      </c>
      <c r="B40" s="34" t="s">
        <v>190</v>
      </c>
      <c r="C40" s="34" t="s">
        <v>143</v>
      </c>
      <c r="D40" s="35" t="s">
        <v>188</v>
      </c>
      <c r="E40" s="35" t="s">
        <v>189</v>
      </c>
      <c r="F40" s="36">
        <v>43095</v>
      </c>
      <c r="G40" s="35" t="s">
        <v>72</v>
      </c>
      <c r="H40" s="96">
        <f t="shared" si="1"/>
        <v>43088</v>
      </c>
      <c r="I40" s="105" t="s">
        <v>2663</v>
      </c>
      <c r="J40" s="24">
        <v>43251</v>
      </c>
      <c r="K40" s="129" t="s">
        <v>413</v>
      </c>
    </row>
    <row r="41" spans="1:12" ht="30.75" customHeight="1" x14ac:dyDescent="0.25">
      <c r="A41" s="40">
        <v>32</v>
      </c>
      <c r="B41" s="39" t="s">
        <v>191</v>
      </c>
      <c r="C41" s="39" t="s">
        <v>144</v>
      </c>
      <c r="D41" s="42" t="s">
        <v>34</v>
      </c>
      <c r="E41" s="42" t="s">
        <v>192</v>
      </c>
      <c r="F41" s="41">
        <v>43320</v>
      </c>
      <c r="G41" s="42" t="s">
        <v>193</v>
      </c>
      <c r="H41" s="50">
        <f t="shared" si="1"/>
        <v>43313</v>
      </c>
      <c r="I41" s="48" t="s">
        <v>2663</v>
      </c>
      <c r="J41" s="71">
        <v>43252</v>
      </c>
      <c r="K41" s="132" t="s">
        <v>779</v>
      </c>
    </row>
    <row r="42" spans="1:12" ht="63" customHeight="1" x14ac:dyDescent="0.25">
      <c r="A42" s="33">
        <v>33</v>
      </c>
      <c r="B42" s="34" t="s">
        <v>196</v>
      </c>
      <c r="C42" s="34" t="s">
        <v>145</v>
      </c>
      <c r="D42" s="35" t="s">
        <v>194</v>
      </c>
      <c r="E42" s="35" t="s">
        <v>195</v>
      </c>
      <c r="F42" s="36">
        <v>43320</v>
      </c>
      <c r="G42" s="35" t="s">
        <v>2655</v>
      </c>
      <c r="H42" s="96">
        <f>F42-7</f>
        <v>43313</v>
      </c>
      <c r="I42" s="105" t="s">
        <v>2663</v>
      </c>
      <c r="J42" s="24">
        <v>43253</v>
      </c>
      <c r="K42" s="129" t="s">
        <v>774</v>
      </c>
      <c r="L42" s="26"/>
    </row>
    <row r="43" spans="1:12" ht="36" customHeight="1" x14ac:dyDescent="0.25">
      <c r="A43" s="40">
        <v>34</v>
      </c>
      <c r="B43" s="39" t="s">
        <v>197</v>
      </c>
      <c r="C43" s="39" t="s">
        <v>146</v>
      </c>
      <c r="D43" s="42" t="s">
        <v>39</v>
      </c>
      <c r="E43" s="42" t="s">
        <v>296</v>
      </c>
      <c r="F43" s="41">
        <v>43159</v>
      </c>
      <c r="G43" s="42" t="s">
        <v>695</v>
      </c>
      <c r="H43" s="50">
        <f t="shared" si="1"/>
        <v>43152</v>
      </c>
      <c r="I43" s="48" t="s">
        <v>2663</v>
      </c>
      <c r="J43" s="71">
        <v>43254</v>
      </c>
      <c r="K43" s="211" t="s">
        <v>694</v>
      </c>
    </row>
    <row r="44" spans="1:12" ht="75" customHeight="1" x14ac:dyDescent="0.25">
      <c r="A44" s="64">
        <v>35</v>
      </c>
      <c r="B44" s="65" t="s">
        <v>198</v>
      </c>
      <c r="C44" s="65" t="s">
        <v>148</v>
      </c>
      <c r="D44" s="66" t="s">
        <v>15</v>
      </c>
      <c r="E44" s="66" t="s">
        <v>199</v>
      </c>
      <c r="F44" s="67">
        <v>43146</v>
      </c>
      <c r="G44" s="66" t="s">
        <v>695</v>
      </c>
      <c r="H44" s="158">
        <f t="shared" si="1"/>
        <v>43139</v>
      </c>
      <c r="I44" s="105" t="s">
        <v>2663</v>
      </c>
      <c r="J44" s="24">
        <v>43255</v>
      </c>
      <c r="K44" s="62" t="s">
        <v>697</v>
      </c>
    </row>
    <row r="45" spans="1:12" s="73" customFormat="1" ht="65.25" customHeight="1" x14ac:dyDescent="0.25">
      <c r="A45" s="102">
        <v>36</v>
      </c>
      <c r="B45" s="39" t="s">
        <v>218</v>
      </c>
      <c r="C45" s="39" t="s">
        <v>216</v>
      </c>
      <c r="D45" s="42" t="s">
        <v>15</v>
      </c>
      <c r="E45" s="42" t="s">
        <v>219</v>
      </c>
      <c r="F45" s="41">
        <v>43120</v>
      </c>
      <c r="G45" s="42" t="s">
        <v>220</v>
      </c>
      <c r="H45" s="103">
        <f t="shared" si="1"/>
        <v>43113</v>
      </c>
      <c r="I45" s="48" t="s">
        <v>2663</v>
      </c>
      <c r="J45" s="71">
        <v>43256</v>
      </c>
      <c r="K45" s="155" t="s">
        <v>485</v>
      </c>
    </row>
    <row r="46" spans="1:12" s="38" customFormat="1" ht="68.25" customHeight="1" x14ac:dyDescent="0.25">
      <c r="A46" s="4">
        <v>37</v>
      </c>
      <c r="B46" s="4" t="s">
        <v>204</v>
      </c>
      <c r="C46" s="4" t="s">
        <v>217</v>
      </c>
      <c r="D46" s="62" t="s">
        <v>205</v>
      </c>
      <c r="E46" s="62" t="s">
        <v>206</v>
      </c>
      <c r="F46" s="63">
        <v>43099</v>
      </c>
      <c r="G46" s="6" t="s">
        <v>86</v>
      </c>
      <c r="H46" s="158">
        <f t="shared" si="1"/>
        <v>43092</v>
      </c>
      <c r="I46" s="105" t="s">
        <v>2663</v>
      </c>
      <c r="J46" s="24">
        <v>43257</v>
      </c>
      <c r="K46" s="130" t="s">
        <v>696</v>
      </c>
    </row>
    <row r="47" spans="1:12" ht="50.25" customHeight="1" x14ac:dyDescent="0.25">
      <c r="A47" s="10">
        <v>38</v>
      </c>
      <c r="B47" s="10" t="s">
        <v>227</v>
      </c>
      <c r="C47" s="10" t="s">
        <v>222</v>
      </c>
      <c r="D47" s="12" t="s">
        <v>207</v>
      </c>
      <c r="E47" s="12" t="s">
        <v>221</v>
      </c>
      <c r="F47" s="14">
        <v>43342</v>
      </c>
      <c r="G47" s="42" t="s">
        <v>223</v>
      </c>
      <c r="H47" s="103">
        <f t="shared" si="1"/>
        <v>43335</v>
      </c>
      <c r="I47" s="48" t="s">
        <v>2663</v>
      </c>
      <c r="J47" s="71">
        <v>43258</v>
      </c>
      <c r="K47" s="128" t="s">
        <v>700</v>
      </c>
    </row>
    <row r="48" spans="1:12" ht="57.75" customHeight="1" x14ac:dyDescent="0.25">
      <c r="A48" s="4">
        <v>39</v>
      </c>
      <c r="B48" s="4" t="s">
        <v>225</v>
      </c>
      <c r="C48" s="4" t="s">
        <v>226</v>
      </c>
      <c r="D48" s="62" t="s">
        <v>186</v>
      </c>
      <c r="E48" s="62" t="s">
        <v>224</v>
      </c>
      <c r="F48" s="63">
        <v>43075</v>
      </c>
      <c r="G48" s="35" t="s">
        <v>228</v>
      </c>
      <c r="H48" s="158">
        <f t="shared" si="1"/>
        <v>43068</v>
      </c>
      <c r="I48" s="105" t="s">
        <v>2663</v>
      </c>
      <c r="J48" s="24">
        <v>43259</v>
      </c>
      <c r="K48" s="130" t="s">
        <v>349</v>
      </c>
    </row>
    <row r="49" spans="1:148" ht="84.75" customHeight="1" x14ac:dyDescent="0.25">
      <c r="A49" s="10">
        <v>40</v>
      </c>
      <c r="B49" s="10" t="s">
        <v>225</v>
      </c>
      <c r="C49" s="10" t="s">
        <v>240</v>
      </c>
      <c r="D49" s="12" t="s">
        <v>208</v>
      </c>
      <c r="E49" s="12" t="s">
        <v>253</v>
      </c>
      <c r="F49" s="14">
        <v>43141</v>
      </c>
      <c r="G49" s="42" t="s">
        <v>265</v>
      </c>
      <c r="H49" s="103">
        <f t="shared" si="1"/>
        <v>43134</v>
      </c>
      <c r="I49" s="48" t="s">
        <v>2663</v>
      </c>
      <c r="J49" s="71">
        <v>43260</v>
      </c>
      <c r="K49" s="128" t="s">
        <v>309</v>
      </c>
    </row>
    <row r="50" spans="1:148" ht="81" customHeight="1" x14ac:dyDescent="0.25">
      <c r="A50" s="4">
        <v>41</v>
      </c>
      <c r="B50" s="61" t="s">
        <v>229</v>
      </c>
      <c r="C50" s="4" t="s">
        <v>241</v>
      </c>
      <c r="D50" s="62" t="s">
        <v>17</v>
      </c>
      <c r="E50" s="62" t="s">
        <v>254</v>
      </c>
      <c r="F50" s="63">
        <v>43311</v>
      </c>
      <c r="G50" s="35" t="s">
        <v>72</v>
      </c>
      <c r="H50" s="158">
        <f t="shared" si="1"/>
        <v>43304</v>
      </c>
      <c r="I50" s="105" t="s">
        <v>2663</v>
      </c>
      <c r="J50" s="24">
        <v>43261</v>
      </c>
      <c r="K50" s="133" t="s">
        <v>776</v>
      </c>
    </row>
    <row r="51" spans="1:148" ht="104.25" customHeight="1" x14ac:dyDescent="0.25">
      <c r="A51" s="10">
        <v>42</v>
      </c>
      <c r="B51" s="10" t="s">
        <v>230</v>
      </c>
      <c r="C51" s="10" t="s">
        <v>242</v>
      </c>
      <c r="D51" s="12" t="s">
        <v>209</v>
      </c>
      <c r="E51" s="12" t="s">
        <v>449</v>
      </c>
      <c r="F51" s="14">
        <v>43318</v>
      </c>
      <c r="G51" s="42" t="s">
        <v>2656</v>
      </c>
      <c r="H51" s="103">
        <f t="shared" si="1"/>
        <v>43311</v>
      </c>
      <c r="I51" s="48" t="s">
        <v>2663</v>
      </c>
      <c r="J51" s="71">
        <v>43262</v>
      </c>
      <c r="K51" s="132" t="s">
        <v>890</v>
      </c>
    </row>
    <row r="52" spans="1:148" ht="51.75" customHeight="1" x14ac:dyDescent="0.25">
      <c r="A52" s="4">
        <v>43</v>
      </c>
      <c r="B52" s="61" t="s">
        <v>231</v>
      </c>
      <c r="C52" s="4" t="s">
        <v>243</v>
      </c>
      <c r="D52" s="62" t="s">
        <v>61</v>
      </c>
      <c r="E52" s="62" t="s">
        <v>255</v>
      </c>
      <c r="F52" s="63">
        <v>43131</v>
      </c>
      <c r="G52" s="6" t="s">
        <v>86</v>
      </c>
      <c r="H52" s="158">
        <f t="shared" si="1"/>
        <v>43124</v>
      </c>
      <c r="I52" s="105" t="s">
        <v>2663</v>
      </c>
      <c r="J52" s="24">
        <v>43263</v>
      </c>
      <c r="K52" s="133" t="s">
        <v>424</v>
      </c>
    </row>
    <row r="53" spans="1:148" ht="74.25" customHeight="1" x14ac:dyDescent="0.25">
      <c r="A53" s="10">
        <v>44</v>
      </c>
      <c r="B53" s="10" t="s">
        <v>232</v>
      </c>
      <c r="C53" s="10" t="s">
        <v>244</v>
      </c>
      <c r="D53" s="211" t="s">
        <v>210</v>
      </c>
      <c r="E53" s="211" t="s">
        <v>256</v>
      </c>
      <c r="F53" s="212">
        <v>43192</v>
      </c>
      <c r="G53" s="211" t="s">
        <v>86</v>
      </c>
      <c r="H53" s="103">
        <f t="shared" si="1"/>
        <v>43185</v>
      </c>
      <c r="I53" s="48" t="s">
        <v>2663</v>
      </c>
      <c r="J53" s="71">
        <v>43264</v>
      </c>
      <c r="K53" s="128" t="s">
        <v>591</v>
      </c>
    </row>
    <row r="54" spans="1:148" ht="42" customHeight="1" x14ac:dyDescent="0.25">
      <c r="A54" s="4">
        <v>45</v>
      </c>
      <c r="B54" s="61" t="s">
        <v>233</v>
      </c>
      <c r="C54" s="4" t="s">
        <v>245</v>
      </c>
      <c r="D54" s="62" t="s">
        <v>39</v>
      </c>
      <c r="E54" s="62" t="s">
        <v>257</v>
      </c>
      <c r="F54" s="63">
        <v>43159</v>
      </c>
      <c r="G54" s="35" t="s">
        <v>265</v>
      </c>
      <c r="H54" s="158">
        <f t="shared" si="1"/>
        <v>43152</v>
      </c>
      <c r="I54" s="105" t="s">
        <v>2663</v>
      </c>
      <c r="J54" s="24">
        <v>43265</v>
      </c>
      <c r="K54" s="133" t="s">
        <v>329</v>
      </c>
    </row>
    <row r="55" spans="1:148" ht="40.5" customHeight="1" x14ac:dyDescent="0.25">
      <c r="A55" s="10">
        <v>46</v>
      </c>
      <c r="B55" s="10" t="s">
        <v>234</v>
      </c>
      <c r="C55" s="10" t="s">
        <v>246</v>
      </c>
      <c r="D55" s="12" t="s">
        <v>211</v>
      </c>
      <c r="E55" s="12" t="s">
        <v>258</v>
      </c>
      <c r="F55" s="14">
        <v>43122</v>
      </c>
      <c r="G55" s="211" t="s">
        <v>86</v>
      </c>
      <c r="H55" s="103">
        <f t="shared" si="1"/>
        <v>43115</v>
      </c>
      <c r="I55" s="48" t="s">
        <v>2663</v>
      </c>
      <c r="J55" s="71">
        <v>43266</v>
      </c>
      <c r="K55" s="211" t="s">
        <v>374</v>
      </c>
    </row>
    <row r="56" spans="1:148" s="73" customFormat="1" ht="41.25" customHeight="1" x14ac:dyDescent="0.25">
      <c r="A56" s="4">
        <v>47</v>
      </c>
      <c r="B56" s="4" t="s">
        <v>235</v>
      </c>
      <c r="C56" s="4" t="s">
        <v>247</v>
      </c>
      <c r="D56" s="6" t="s">
        <v>212</v>
      </c>
      <c r="E56" s="6" t="s">
        <v>259</v>
      </c>
      <c r="F56" s="8">
        <v>43257</v>
      </c>
      <c r="G56" s="6" t="s">
        <v>72</v>
      </c>
      <c r="H56" s="158">
        <f t="shared" si="1"/>
        <v>43250</v>
      </c>
      <c r="I56" s="105" t="s">
        <v>2663</v>
      </c>
      <c r="J56" s="24">
        <v>43267</v>
      </c>
      <c r="K56" s="62" t="s">
        <v>769</v>
      </c>
    </row>
    <row r="57" spans="1:148" ht="42" customHeight="1" x14ac:dyDescent="0.25">
      <c r="A57" s="10">
        <v>48</v>
      </c>
      <c r="B57" s="10" t="s">
        <v>236</v>
      </c>
      <c r="C57" s="10" t="s">
        <v>248</v>
      </c>
      <c r="D57" s="12" t="s">
        <v>17</v>
      </c>
      <c r="E57" s="12" t="s">
        <v>260</v>
      </c>
      <c r="F57" s="14">
        <v>43257</v>
      </c>
      <c r="G57" s="42" t="s">
        <v>172</v>
      </c>
      <c r="H57" s="103">
        <f t="shared" si="1"/>
        <v>43250</v>
      </c>
      <c r="I57" s="48" t="s">
        <v>2663</v>
      </c>
      <c r="J57" s="71">
        <v>43268</v>
      </c>
      <c r="K57" s="211" t="s">
        <v>769</v>
      </c>
    </row>
    <row r="58" spans="1:148" ht="84.75" customHeight="1" x14ac:dyDescent="0.25">
      <c r="A58" s="61">
        <v>49</v>
      </c>
      <c r="B58" s="61" t="s">
        <v>415</v>
      </c>
      <c r="C58" s="61" t="s">
        <v>249</v>
      </c>
      <c r="D58" s="62" t="s">
        <v>213</v>
      </c>
      <c r="E58" s="62" t="s">
        <v>261</v>
      </c>
      <c r="F58" s="63">
        <v>43153</v>
      </c>
      <c r="G58" s="66" t="s">
        <v>2657</v>
      </c>
      <c r="H58" s="158">
        <f t="shared" si="1"/>
        <v>43146</v>
      </c>
      <c r="I58" s="105" t="s">
        <v>2663</v>
      </c>
      <c r="J58" s="24">
        <v>43269</v>
      </c>
      <c r="K58" s="227" t="s">
        <v>868</v>
      </c>
    </row>
    <row r="59" spans="1:148" ht="45.75" x14ac:dyDescent="0.25">
      <c r="A59" s="10">
        <v>50</v>
      </c>
      <c r="B59" s="10" t="s">
        <v>237</v>
      </c>
      <c r="C59" s="10" t="s">
        <v>250</v>
      </c>
      <c r="D59" s="12" t="s">
        <v>214</v>
      </c>
      <c r="E59" s="12" t="s">
        <v>262</v>
      </c>
      <c r="F59" s="14">
        <v>43416</v>
      </c>
      <c r="G59" s="98" t="s">
        <v>2658</v>
      </c>
      <c r="H59" s="103">
        <f t="shared" si="1"/>
        <v>43409</v>
      </c>
      <c r="I59" s="48" t="s">
        <v>2663</v>
      </c>
      <c r="J59" s="71">
        <v>43270</v>
      </c>
      <c r="K59" s="48" t="s">
        <v>1215</v>
      </c>
    </row>
    <row r="60" spans="1:148" s="73" customFormat="1" ht="73.5" customHeight="1" x14ac:dyDescent="0.25">
      <c r="A60" s="4">
        <v>51</v>
      </c>
      <c r="B60" s="4" t="s">
        <v>238</v>
      </c>
      <c r="C60" s="4" t="s">
        <v>251</v>
      </c>
      <c r="D60" s="6" t="s">
        <v>215</v>
      </c>
      <c r="E60" s="6" t="s">
        <v>263</v>
      </c>
      <c r="F60" s="8">
        <v>43250</v>
      </c>
      <c r="G60" s="6" t="s">
        <v>2660</v>
      </c>
      <c r="H60" s="158">
        <f t="shared" si="1"/>
        <v>43243</v>
      </c>
      <c r="I60" s="105" t="s">
        <v>2663</v>
      </c>
      <c r="J60" s="24">
        <v>43271</v>
      </c>
      <c r="K60" s="227" t="s">
        <v>2047</v>
      </c>
    </row>
    <row r="61" spans="1:148" ht="22.5" x14ac:dyDescent="0.25">
      <c r="A61" s="10">
        <v>52</v>
      </c>
      <c r="B61" s="10" t="s">
        <v>239</v>
      </c>
      <c r="C61" s="10" t="s">
        <v>252</v>
      </c>
      <c r="D61" s="12" t="s">
        <v>93</v>
      </c>
      <c r="E61" s="12" t="s">
        <v>264</v>
      </c>
      <c r="F61" s="14">
        <v>43250</v>
      </c>
      <c r="G61" s="211" t="s">
        <v>295</v>
      </c>
      <c r="H61" s="103">
        <f t="shared" si="1"/>
        <v>43243</v>
      </c>
      <c r="I61" s="48" t="s">
        <v>2663</v>
      </c>
      <c r="J61" s="71">
        <v>43272</v>
      </c>
      <c r="K61" s="211" t="s">
        <v>775</v>
      </c>
    </row>
    <row r="62" spans="1:148" ht="88.5" customHeight="1" x14ac:dyDescent="0.25">
      <c r="A62" s="4">
        <v>53</v>
      </c>
      <c r="B62" s="61" t="s">
        <v>280</v>
      </c>
      <c r="C62" s="4" t="s">
        <v>281</v>
      </c>
      <c r="D62" s="62" t="s">
        <v>279</v>
      </c>
      <c r="E62" s="62" t="s">
        <v>282</v>
      </c>
      <c r="F62" s="63">
        <v>43448</v>
      </c>
      <c r="G62" s="6" t="s">
        <v>2661</v>
      </c>
      <c r="H62" s="97">
        <f t="shared" si="1"/>
        <v>43441</v>
      </c>
      <c r="I62" s="105" t="s">
        <v>2663</v>
      </c>
      <c r="J62" s="9">
        <v>43273</v>
      </c>
      <c r="K62" s="62" t="s">
        <v>2069</v>
      </c>
    </row>
    <row r="63" spans="1:148" s="70" customFormat="1" ht="38.25" customHeight="1" x14ac:dyDescent="0.25">
      <c r="A63"/>
      <c r="B63"/>
      <c r="C63"/>
      <c r="D63"/>
      <c r="E63"/>
      <c r="F63" s="87"/>
      <c r="G63"/>
      <c r="H63"/>
      <c r="I63" s="125"/>
      <c r="J63"/>
      <c r="K63"/>
    </row>
    <row r="64" spans="1:148" x14ac:dyDescent="0.25">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38"/>
      <c r="CD64" s="38"/>
      <c r="CE64" s="38"/>
      <c r="CF64" s="38"/>
      <c r="CG64" s="38"/>
      <c r="CH64" s="38"/>
      <c r="CI64" s="38"/>
      <c r="CJ64" s="38"/>
      <c r="CK64" s="38"/>
      <c r="CL64" s="38"/>
      <c r="CM64" s="38"/>
      <c r="CN64" s="38"/>
      <c r="CO64" s="38"/>
      <c r="CP64" s="38"/>
      <c r="CQ64" s="38"/>
      <c r="CR64" s="38"/>
      <c r="CS64" s="38"/>
      <c r="CT64" s="38"/>
      <c r="CU64" s="38"/>
      <c r="CV64" s="38"/>
      <c r="CW64" s="38"/>
      <c r="CX64" s="38"/>
      <c r="CY64" s="38"/>
      <c r="CZ64" s="38"/>
      <c r="DA64" s="38"/>
      <c r="DB64" s="38"/>
      <c r="DC64" s="38"/>
      <c r="DD64" s="38"/>
      <c r="DE64" s="38"/>
      <c r="DF64" s="38"/>
      <c r="DG64" s="38"/>
      <c r="DH64" s="38"/>
      <c r="DI64" s="38"/>
      <c r="DJ64" s="38"/>
      <c r="DK64" s="38"/>
      <c r="DL64" s="38"/>
      <c r="DM64" s="38"/>
      <c r="DN64" s="38"/>
      <c r="DO64" s="38"/>
      <c r="DP64" s="38"/>
      <c r="DQ64" s="38"/>
      <c r="DR64" s="38"/>
      <c r="DS64" s="38"/>
      <c r="DT64" s="38"/>
      <c r="DU64" s="38"/>
      <c r="DV64" s="38"/>
      <c r="DW64" s="38"/>
      <c r="DX64" s="38"/>
      <c r="DY64" s="38"/>
      <c r="DZ64" s="38"/>
      <c r="EA64" s="38"/>
      <c r="EB64" s="38"/>
      <c r="EC64" s="38"/>
      <c r="ED64" s="38"/>
      <c r="EE64" s="38"/>
      <c r="EF64" s="38"/>
      <c r="EG64" s="38"/>
      <c r="EH64" s="38"/>
      <c r="EI64" s="38"/>
      <c r="EJ64" s="38"/>
      <c r="EK64" s="38"/>
      <c r="EL64" s="38"/>
      <c r="EM64" s="38"/>
      <c r="EN64" s="38"/>
      <c r="EO64" s="38"/>
      <c r="EP64" s="38"/>
      <c r="EQ64" s="38"/>
      <c r="ER64" s="38"/>
    </row>
    <row r="65" spans="12:148" x14ac:dyDescent="0.25">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c r="BY65" s="38"/>
      <c r="BZ65" s="38"/>
      <c r="CA65" s="38"/>
      <c r="CB65" s="38"/>
      <c r="CC65" s="38"/>
      <c r="CD65" s="38"/>
      <c r="CE65" s="38"/>
      <c r="CF65" s="38"/>
      <c r="CG65" s="38"/>
      <c r="CH65" s="38"/>
      <c r="CI65" s="38"/>
      <c r="CJ65" s="38"/>
      <c r="CK65" s="38"/>
      <c r="CL65" s="38"/>
      <c r="CM65" s="38"/>
      <c r="CN65" s="38"/>
      <c r="CO65" s="38"/>
      <c r="CP65" s="38"/>
      <c r="CQ65" s="38"/>
      <c r="CR65" s="38"/>
      <c r="CS65" s="38"/>
      <c r="CT65" s="38"/>
      <c r="CU65" s="38"/>
      <c r="CV65" s="38"/>
      <c r="CW65" s="38"/>
      <c r="CX65" s="38"/>
      <c r="CY65" s="38"/>
      <c r="CZ65" s="38"/>
      <c r="DA65" s="38"/>
      <c r="DB65" s="38"/>
      <c r="DC65" s="38"/>
      <c r="DD65" s="38"/>
      <c r="DE65" s="38"/>
      <c r="DF65" s="38"/>
      <c r="DG65" s="38"/>
      <c r="DH65" s="38"/>
      <c r="DI65" s="38"/>
      <c r="DJ65" s="38"/>
      <c r="DK65" s="38"/>
      <c r="DL65" s="38"/>
      <c r="DM65" s="38"/>
      <c r="DN65" s="38"/>
      <c r="DO65" s="38"/>
      <c r="DP65" s="38"/>
      <c r="DQ65" s="38"/>
      <c r="DR65" s="38"/>
      <c r="DS65" s="38"/>
      <c r="DT65" s="38"/>
      <c r="DU65" s="38"/>
      <c r="DV65" s="38"/>
      <c r="DW65" s="38"/>
      <c r="DX65" s="38"/>
      <c r="DY65" s="38"/>
      <c r="DZ65" s="38"/>
      <c r="EA65" s="38"/>
      <c r="EB65" s="38"/>
      <c r="EC65" s="38"/>
      <c r="ED65" s="38"/>
      <c r="EE65" s="38"/>
      <c r="EF65" s="38"/>
      <c r="EG65" s="38"/>
      <c r="EH65" s="38"/>
      <c r="EI65" s="38"/>
      <c r="EJ65" s="38"/>
      <c r="EK65" s="38"/>
      <c r="EL65" s="38"/>
      <c r="EM65" s="38"/>
      <c r="EN65" s="38"/>
      <c r="EO65" s="38"/>
      <c r="EP65" s="38"/>
      <c r="EQ65" s="38"/>
      <c r="ER65" s="38"/>
    </row>
  </sheetData>
  <autoFilter ref="A9:K62"/>
  <pageMargins left="0.51181102362204722" right="0.51181102362204722" top="0.78740157480314965" bottom="0.78740157480314965" header="0.31496062992125984" footer="0.31496062992125984"/>
  <pageSetup paperSize="9" orientation="landscape" horizontalDpi="4294967293" verticalDpi="599"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6"/>
  <sheetViews>
    <sheetView tabSelected="1" topLeftCell="A49" workbookViewId="0">
      <selection activeCell="K193" sqref="K193"/>
    </sheetView>
  </sheetViews>
  <sheetFormatPr defaultRowHeight="15" x14ac:dyDescent="0.25"/>
  <cols>
    <col min="1" max="1" width="4" customWidth="1"/>
    <col min="2" max="2" width="21.42578125" customWidth="1"/>
    <col min="3" max="3" width="9.85546875" customWidth="1"/>
    <col min="4" max="4" width="43.140625" customWidth="1"/>
    <col min="5" max="5" width="37.7109375" style="168" customWidth="1"/>
    <col min="6" max="8" width="17.7109375" customWidth="1"/>
    <col min="9" max="9" width="24.7109375" style="90" customWidth="1"/>
    <col min="10" max="10" width="13.7109375" customWidth="1"/>
    <col min="11" max="11" width="12.5703125" style="302" customWidth="1"/>
    <col min="12" max="12" width="12.5703125" customWidth="1"/>
    <col min="13" max="13" width="12.140625" customWidth="1"/>
    <col min="14" max="14" width="13.5703125" customWidth="1"/>
    <col min="15" max="15" width="16.28515625" customWidth="1"/>
    <col min="16" max="16" width="37.5703125" style="320" customWidth="1"/>
  </cols>
  <sheetData>
    <row r="1" spans="1:16" x14ac:dyDescent="0.25">
      <c r="A1" s="374"/>
      <c r="B1" s="374"/>
      <c r="C1" s="194" t="s">
        <v>5</v>
      </c>
      <c r="D1" s="175"/>
      <c r="E1" s="229"/>
      <c r="F1" s="229"/>
      <c r="G1" s="229"/>
      <c r="I1" s="230"/>
      <c r="J1" s="52"/>
      <c r="M1" s="168"/>
      <c r="N1" s="168"/>
    </row>
    <row r="2" spans="1:16" x14ac:dyDescent="0.25">
      <c r="A2" s="374"/>
      <c r="B2" s="374"/>
      <c r="C2" s="194" t="s">
        <v>1900</v>
      </c>
      <c r="D2" s="175"/>
      <c r="F2" s="168"/>
      <c r="G2" s="168"/>
      <c r="I2" s="230"/>
      <c r="J2" s="52"/>
      <c r="M2" s="168"/>
      <c r="N2" s="168"/>
    </row>
    <row r="3" spans="1:16" x14ac:dyDescent="0.25">
      <c r="A3" s="374"/>
      <c r="B3" s="374"/>
      <c r="C3" s="194" t="s">
        <v>7</v>
      </c>
      <c r="D3" s="177"/>
      <c r="F3" s="168"/>
      <c r="G3" s="168"/>
      <c r="I3" s="230"/>
      <c r="J3" s="52"/>
      <c r="M3" s="168"/>
      <c r="N3" s="168"/>
    </row>
    <row r="4" spans="1:16" x14ac:dyDescent="0.25">
      <c r="A4" s="374"/>
      <c r="B4" s="374"/>
      <c r="C4" s="195" t="s">
        <v>994</v>
      </c>
      <c r="D4" s="177"/>
      <c r="F4" s="168"/>
      <c r="G4" s="168"/>
      <c r="I4" s="230"/>
      <c r="J4" s="52"/>
      <c r="M4" s="168"/>
      <c r="N4" s="168"/>
    </row>
    <row r="5" spans="1:16" x14ac:dyDescent="0.25">
      <c r="A5" s="374"/>
      <c r="B5" s="374"/>
      <c r="C5" s="196"/>
      <c r="D5" s="168"/>
      <c r="F5" s="168"/>
      <c r="G5" s="168"/>
      <c r="I5" s="230"/>
      <c r="J5" s="52"/>
      <c r="M5" s="168"/>
      <c r="N5" s="168"/>
    </row>
    <row r="6" spans="1:16" x14ac:dyDescent="0.25">
      <c r="A6" s="373" t="s">
        <v>3</v>
      </c>
      <c r="B6" s="373"/>
      <c r="C6" s="373"/>
      <c r="D6" s="373"/>
      <c r="E6" s="373"/>
      <c r="F6" s="265"/>
      <c r="G6" s="265"/>
      <c r="I6" s="230"/>
      <c r="J6" s="52"/>
      <c r="M6" s="168"/>
      <c r="N6" s="168"/>
    </row>
    <row r="7" spans="1:16" x14ac:dyDescent="0.25">
      <c r="A7" s="373" t="s">
        <v>4</v>
      </c>
      <c r="B7" s="373"/>
      <c r="C7" s="373"/>
      <c r="D7" s="373"/>
      <c r="E7" s="373"/>
      <c r="F7" s="265"/>
      <c r="G7" s="265"/>
      <c r="I7" s="230"/>
      <c r="J7" s="52"/>
      <c r="M7" s="168"/>
      <c r="N7" s="168"/>
    </row>
    <row r="8" spans="1:16" x14ac:dyDescent="0.25">
      <c r="A8" s="259"/>
      <c r="C8" s="196"/>
      <c r="D8" s="168"/>
      <c r="F8" s="168"/>
      <c r="G8" s="168"/>
      <c r="I8" s="230"/>
      <c r="J8" s="52"/>
      <c r="M8" s="168"/>
      <c r="N8" s="168"/>
    </row>
    <row r="9" spans="1:16" ht="52.5" x14ac:dyDescent="0.25">
      <c r="A9" s="191" t="s">
        <v>13</v>
      </c>
      <c r="B9" s="191" t="s">
        <v>2693</v>
      </c>
      <c r="C9" s="198" t="s">
        <v>2692</v>
      </c>
      <c r="D9" s="191" t="s">
        <v>3316</v>
      </c>
      <c r="E9" s="191" t="s">
        <v>3318</v>
      </c>
      <c r="F9" s="191" t="s">
        <v>3320</v>
      </c>
      <c r="G9" s="191" t="s">
        <v>3317</v>
      </c>
      <c r="H9" s="191" t="s">
        <v>2662</v>
      </c>
      <c r="I9" s="191" t="s">
        <v>10</v>
      </c>
      <c r="J9" s="192" t="s">
        <v>2690</v>
      </c>
      <c r="K9" s="192" t="s">
        <v>11</v>
      </c>
      <c r="L9" s="192" t="s">
        <v>3321</v>
      </c>
      <c r="M9" s="192" t="s">
        <v>3322</v>
      </c>
      <c r="N9" s="192" t="s">
        <v>3323</v>
      </c>
      <c r="O9" s="192" t="s">
        <v>3324</v>
      </c>
      <c r="P9" s="192" t="s">
        <v>3325</v>
      </c>
    </row>
    <row r="10" spans="1:16" ht="46.5" customHeight="1" x14ac:dyDescent="0.25">
      <c r="A10" s="215">
        <v>1</v>
      </c>
      <c r="B10" s="215" t="s">
        <v>3202</v>
      </c>
      <c r="C10" s="216" t="s">
        <v>2442</v>
      </c>
      <c r="D10" s="217" t="s">
        <v>283</v>
      </c>
      <c r="E10" s="62" t="s">
        <v>327</v>
      </c>
      <c r="F10" s="262">
        <v>5206418.99</v>
      </c>
      <c r="G10" s="213">
        <v>44957</v>
      </c>
      <c r="H10" s="213">
        <v>45350</v>
      </c>
      <c r="I10" s="350" t="s">
        <v>4153</v>
      </c>
      <c r="J10" s="213">
        <f>H10-7</f>
        <v>45343</v>
      </c>
      <c r="K10" s="215" t="s">
        <v>2663</v>
      </c>
      <c r="L10" s="213">
        <f>H10+90</f>
        <v>45440</v>
      </c>
      <c r="M10" s="217"/>
      <c r="N10" s="217"/>
      <c r="O10" s="217"/>
      <c r="P10" s="62" t="s">
        <v>3326</v>
      </c>
    </row>
    <row r="11" spans="1:16" ht="45" x14ac:dyDescent="0.25">
      <c r="A11" s="10">
        <v>2</v>
      </c>
      <c r="B11" s="10" t="s">
        <v>3204</v>
      </c>
      <c r="C11" s="94" t="s">
        <v>3205</v>
      </c>
      <c r="D11" s="10" t="s">
        <v>2096</v>
      </c>
      <c r="E11" s="283" t="s">
        <v>3206</v>
      </c>
      <c r="F11" s="254">
        <v>1000000</v>
      </c>
      <c r="G11" s="15">
        <v>44966</v>
      </c>
      <c r="H11" s="15">
        <v>45353</v>
      </c>
      <c r="I11" s="351" t="s">
        <v>4154</v>
      </c>
      <c r="J11" s="15">
        <f>H11-7</f>
        <v>45346</v>
      </c>
      <c r="K11" s="254" t="s">
        <v>2663</v>
      </c>
      <c r="L11" s="15">
        <f t="shared" ref="L11:L14" si="0">H11+90</f>
        <v>45443</v>
      </c>
      <c r="M11" s="25"/>
      <c r="N11" s="10"/>
      <c r="O11" s="10"/>
      <c r="P11" s="62" t="s">
        <v>3326</v>
      </c>
    </row>
    <row r="12" spans="1:16" ht="22.5" x14ac:dyDescent="0.25">
      <c r="A12" s="215">
        <v>3</v>
      </c>
      <c r="B12" s="215" t="s">
        <v>3207</v>
      </c>
      <c r="C12" s="216" t="s">
        <v>3208</v>
      </c>
      <c r="D12" s="215" t="s">
        <v>3209</v>
      </c>
      <c r="E12" s="286" t="s">
        <v>3210</v>
      </c>
      <c r="F12" s="262">
        <v>339922.67</v>
      </c>
      <c r="G12" s="213">
        <v>44971</v>
      </c>
      <c r="H12" s="213">
        <v>45059</v>
      </c>
      <c r="I12" s="352" t="s">
        <v>4155</v>
      </c>
      <c r="J12" s="213">
        <f>H12-7</f>
        <v>45052</v>
      </c>
      <c r="K12" s="262" t="s">
        <v>2663</v>
      </c>
      <c r="L12" s="213">
        <f t="shared" si="0"/>
        <v>45149</v>
      </c>
      <c r="M12" s="213">
        <v>45208</v>
      </c>
      <c r="N12" s="213">
        <v>45302</v>
      </c>
      <c r="O12" s="215"/>
      <c r="P12" s="62" t="s">
        <v>3326</v>
      </c>
    </row>
    <row r="13" spans="1:16" ht="67.5" x14ac:dyDescent="0.25">
      <c r="A13" s="10">
        <v>4</v>
      </c>
      <c r="B13" s="10" t="s">
        <v>3211</v>
      </c>
      <c r="C13" s="94" t="s">
        <v>3212</v>
      </c>
      <c r="D13" s="10" t="s">
        <v>3213</v>
      </c>
      <c r="E13" s="283" t="s">
        <v>3214</v>
      </c>
      <c r="F13" s="254">
        <v>1339976.42</v>
      </c>
      <c r="G13" s="15">
        <v>44971</v>
      </c>
      <c r="H13" s="15">
        <v>45056</v>
      </c>
      <c r="I13" s="351" t="s">
        <v>4156</v>
      </c>
      <c r="J13" s="15">
        <f>H13-7</f>
        <v>45049</v>
      </c>
      <c r="K13" s="254" t="s">
        <v>2663</v>
      </c>
      <c r="L13" s="15">
        <f t="shared" si="0"/>
        <v>45146</v>
      </c>
      <c r="M13" s="284">
        <v>45271</v>
      </c>
      <c r="N13" s="285">
        <f>+M13+150</f>
        <v>45421</v>
      </c>
      <c r="O13" s="351" t="s">
        <v>4208</v>
      </c>
      <c r="P13" s="62" t="s">
        <v>3326</v>
      </c>
    </row>
    <row r="14" spans="1:16" ht="22.5" x14ac:dyDescent="0.25">
      <c r="A14" s="215">
        <v>5</v>
      </c>
      <c r="B14" s="215" t="s">
        <v>3215</v>
      </c>
      <c r="C14" s="216" t="s">
        <v>3216</v>
      </c>
      <c r="D14" s="217" t="s">
        <v>3217</v>
      </c>
      <c r="E14" s="286" t="s">
        <v>3218</v>
      </c>
      <c r="F14" s="266">
        <v>140000</v>
      </c>
      <c r="G14" s="213">
        <v>44973</v>
      </c>
      <c r="H14" s="213">
        <v>45061</v>
      </c>
      <c r="I14" s="353" t="s">
        <v>3219</v>
      </c>
      <c r="J14" s="213">
        <f>H14-7</f>
        <v>45054</v>
      </c>
      <c r="K14" s="215" t="s">
        <v>2663</v>
      </c>
      <c r="L14" s="213">
        <f t="shared" si="0"/>
        <v>45151</v>
      </c>
      <c r="M14" s="37"/>
      <c r="N14" s="215"/>
      <c r="O14" s="215"/>
      <c r="P14" s="62" t="s">
        <v>3326</v>
      </c>
    </row>
    <row r="15" spans="1:16" ht="22.5" x14ac:dyDescent="0.25">
      <c r="A15" s="10">
        <v>6</v>
      </c>
      <c r="B15" s="10" t="s">
        <v>3221</v>
      </c>
      <c r="C15" s="94" t="s">
        <v>3222</v>
      </c>
      <c r="D15" s="10" t="s">
        <v>1800</v>
      </c>
      <c r="E15" s="283" t="s">
        <v>3223</v>
      </c>
      <c r="F15" s="254">
        <v>499992</v>
      </c>
      <c r="G15" s="15">
        <v>44995</v>
      </c>
      <c r="H15" s="15">
        <v>45179</v>
      </c>
      <c r="I15" s="351" t="s">
        <v>4157</v>
      </c>
      <c r="J15" s="15">
        <f t="shared" ref="J15:J17" si="1">H15-7</f>
        <v>45172</v>
      </c>
      <c r="K15" s="282" t="s">
        <v>2663</v>
      </c>
      <c r="L15" s="15">
        <f t="shared" ref="L15:L17" si="2">H15+90</f>
        <v>45269</v>
      </c>
      <c r="M15" s="25"/>
      <c r="N15" s="10"/>
      <c r="O15" s="10"/>
      <c r="P15" s="62" t="s">
        <v>3326</v>
      </c>
    </row>
    <row r="16" spans="1:16" ht="22.5" x14ac:dyDescent="0.25">
      <c r="A16" s="215">
        <v>7</v>
      </c>
      <c r="B16" s="215" t="s">
        <v>3224</v>
      </c>
      <c r="C16" s="216" t="s">
        <v>3225</v>
      </c>
      <c r="D16" s="215" t="s">
        <v>3226</v>
      </c>
      <c r="E16" s="286" t="s">
        <v>3227</v>
      </c>
      <c r="F16" s="262">
        <v>500000</v>
      </c>
      <c r="G16" s="213">
        <v>44999</v>
      </c>
      <c r="H16" s="213">
        <v>45275</v>
      </c>
      <c r="I16" s="352" t="s">
        <v>3228</v>
      </c>
      <c r="J16" s="213">
        <f t="shared" si="1"/>
        <v>45268</v>
      </c>
      <c r="K16" s="215"/>
      <c r="L16" s="213">
        <f t="shared" si="2"/>
        <v>45365</v>
      </c>
      <c r="M16" s="37"/>
      <c r="N16" s="215"/>
      <c r="O16" s="215"/>
      <c r="P16" s="62" t="s">
        <v>3326</v>
      </c>
    </row>
    <row r="17" spans="1:16" ht="22.5" x14ac:dyDescent="0.25">
      <c r="A17" s="10">
        <v>8</v>
      </c>
      <c r="B17" s="10" t="s">
        <v>3229</v>
      </c>
      <c r="C17" s="94" t="s">
        <v>3230</v>
      </c>
      <c r="D17" s="211" t="s">
        <v>3231</v>
      </c>
      <c r="E17" s="283" t="s">
        <v>3232</v>
      </c>
      <c r="F17" s="254">
        <v>599995</v>
      </c>
      <c r="G17" s="15">
        <v>45007</v>
      </c>
      <c r="H17" s="15">
        <v>45129</v>
      </c>
      <c r="I17" s="351" t="s">
        <v>4158</v>
      </c>
      <c r="J17" s="15">
        <f t="shared" si="1"/>
        <v>45122</v>
      </c>
      <c r="K17" s="282" t="s">
        <v>2663</v>
      </c>
      <c r="L17" s="15">
        <f t="shared" si="2"/>
        <v>45219</v>
      </c>
      <c r="M17" s="25"/>
      <c r="N17" s="10"/>
      <c r="O17" s="10"/>
      <c r="P17" s="62" t="s">
        <v>3326</v>
      </c>
    </row>
    <row r="18" spans="1:16" ht="33.75" x14ac:dyDescent="0.25">
      <c r="A18" s="215">
        <v>9</v>
      </c>
      <c r="B18" s="215" t="s">
        <v>3237</v>
      </c>
      <c r="C18" s="216" t="s">
        <v>3238</v>
      </c>
      <c r="D18" s="217" t="s">
        <v>3239</v>
      </c>
      <c r="E18" s="286" t="s">
        <v>3240</v>
      </c>
      <c r="F18" s="262">
        <v>324624</v>
      </c>
      <c r="G18" s="213">
        <v>45021</v>
      </c>
      <c r="H18" s="213">
        <v>45132</v>
      </c>
      <c r="I18" s="352" t="s">
        <v>4159</v>
      </c>
      <c r="J18" s="213">
        <f t="shared" ref="J18" si="3">H18-7</f>
        <v>45125</v>
      </c>
      <c r="K18" s="215" t="s">
        <v>2663</v>
      </c>
      <c r="L18" s="213">
        <f t="shared" ref="L18" si="4">H18+90</f>
        <v>45222</v>
      </c>
      <c r="M18" s="37"/>
      <c r="N18" s="215"/>
      <c r="O18" s="215"/>
      <c r="P18" s="62" t="s">
        <v>3326</v>
      </c>
    </row>
    <row r="19" spans="1:16" ht="33.75" x14ac:dyDescent="0.25">
      <c r="A19" s="10">
        <v>10</v>
      </c>
      <c r="B19" s="10" t="s">
        <v>3252</v>
      </c>
      <c r="C19" s="94" t="s">
        <v>3253</v>
      </c>
      <c r="D19" s="10" t="s">
        <v>1123</v>
      </c>
      <c r="E19" s="283" t="s">
        <v>3254</v>
      </c>
      <c r="F19" s="254">
        <v>249811</v>
      </c>
      <c r="G19" s="15">
        <v>45036</v>
      </c>
      <c r="H19" s="15">
        <v>45137</v>
      </c>
      <c r="I19" s="351" t="s">
        <v>4160</v>
      </c>
      <c r="J19" s="15">
        <f t="shared" ref="J19" si="5">H19-7</f>
        <v>45130</v>
      </c>
      <c r="K19" s="282" t="s">
        <v>2663</v>
      </c>
      <c r="L19" s="15">
        <f t="shared" ref="L19" si="6">H19+90</f>
        <v>45227</v>
      </c>
      <c r="M19" s="283" t="s">
        <v>3722</v>
      </c>
      <c r="N19" s="285">
        <f>+L19+150</f>
        <v>45377</v>
      </c>
      <c r="O19" s="10"/>
      <c r="P19" s="62" t="s">
        <v>3326</v>
      </c>
    </row>
    <row r="20" spans="1:16" ht="45" x14ac:dyDescent="0.25">
      <c r="A20" s="215">
        <v>11</v>
      </c>
      <c r="B20" s="215" t="s">
        <v>3255</v>
      </c>
      <c r="C20" s="216" t="s">
        <v>3256</v>
      </c>
      <c r="D20" s="215" t="s">
        <v>1788</v>
      </c>
      <c r="E20" s="286" t="s">
        <v>2704</v>
      </c>
      <c r="F20" s="262">
        <v>299998</v>
      </c>
      <c r="G20" s="213">
        <v>45056</v>
      </c>
      <c r="H20" s="213">
        <v>44951</v>
      </c>
      <c r="I20" s="352" t="s">
        <v>4161</v>
      </c>
      <c r="J20" s="213">
        <f t="shared" ref="J20" si="7">H20-7</f>
        <v>44944</v>
      </c>
      <c r="K20" s="215"/>
      <c r="L20" s="213">
        <f t="shared" ref="L20" si="8">H20+90</f>
        <v>45041</v>
      </c>
      <c r="M20" s="213"/>
      <c r="N20" s="215"/>
      <c r="O20" s="215"/>
      <c r="P20" s="62" t="s">
        <v>3326</v>
      </c>
    </row>
    <row r="21" spans="1:16" ht="33.75" x14ac:dyDescent="0.25">
      <c r="A21" s="10">
        <v>12</v>
      </c>
      <c r="B21" s="10" t="s">
        <v>3257</v>
      </c>
      <c r="C21" s="94" t="s">
        <v>3258</v>
      </c>
      <c r="D21" s="10" t="s">
        <v>1800</v>
      </c>
      <c r="E21" s="283" t="s">
        <v>3259</v>
      </c>
      <c r="F21" s="254">
        <v>230000</v>
      </c>
      <c r="G21" s="15">
        <v>45056</v>
      </c>
      <c r="H21" s="15">
        <v>45210</v>
      </c>
      <c r="I21" s="351" t="s">
        <v>3260</v>
      </c>
      <c r="J21" s="15">
        <f t="shared" ref="J21" si="9">H21-7</f>
        <v>45203</v>
      </c>
      <c r="K21" s="282" t="s">
        <v>2663</v>
      </c>
      <c r="L21" s="15">
        <f t="shared" ref="L21" si="10">H21+90</f>
        <v>45300</v>
      </c>
      <c r="M21" s="15"/>
      <c r="N21" s="10"/>
      <c r="O21" s="10"/>
      <c r="P21" s="62" t="s">
        <v>3326</v>
      </c>
    </row>
    <row r="22" spans="1:16" ht="22.5" x14ac:dyDescent="0.25">
      <c r="A22" s="61">
        <v>13</v>
      </c>
      <c r="B22" s="61" t="s">
        <v>3267</v>
      </c>
      <c r="C22" s="106" t="s">
        <v>3268</v>
      </c>
      <c r="D22" s="62" t="s">
        <v>2811</v>
      </c>
      <c r="E22" s="62" t="s">
        <v>3269</v>
      </c>
      <c r="F22" s="215" t="s">
        <v>3319</v>
      </c>
      <c r="G22" s="213">
        <v>45064</v>
      </c>
      <c r="H22" s="214">
        <v>45124</v>
      </c>
      <c r="I22" s="352" t="s">
        <v>4162</v>
      </c>
      <c r="J22" s="214">
        <f t="shared" ref="J22" si="11">H22-7</f>
        <v>45117</v>
      </c>
      <c r="K22" s="61" t="s">
        <v>2663</v>
      </c>
      <c r="L22" s="214">
        <f t="shared" ref="L22" si="12">H22+90</f>
        <v>45214</v>
      </c>
      <c r="M22" s="214"/>
      <c r="N22" s="61"/>
      <c r="O22" s="61"/>
      <c r="P22" s="62" t="s">
        <v>3326</v>
      </c>
    </row>
    <row r="23" spans="1:16" ht="22.5" x14ac:dyDescent="0.25">
      <c r="A23" s="211">
        <v>14</v>
      </c>
      <c r="B23" s="211" t="s">
        <v>3278</v>
      </c>
      <c r="C23" s="263" t="s">
        <v>3279</v>
      </c>
      <c r="D23" s="211" t="s">
        <v>3280</v>
      </c>
      <c r="E23" s="283" t="s">
        <v>3281</v>
      </c>
      <c r="F23" s="267">
        <v>200000</v>
      </c>
      <c r="G23" s="212">
        <v>45079</v>
      </c>
      <c r="H23" s="212">
        <v>45261</v>
      </c>
      <c r="I23" s="351" t="s">
        <v>3282</v>
      </c>
      <c r="J23" s="15">
        <f t="shared" ref="J23" si="13">H23-7</f>
        <v>45254</v>
      </c>
      <c r="K23" s="282" t="s">
        <v>2663</v>
      </c>
      <c r="L23" s="15">
        <f t="shared" ref="L23" si="14">H23+90</f>
        <v>45351</v>
      </c>
      <c r="M23" s="15"/>
      <c r="N23" s="10"/>
      <c r="O23" s="10"/>
      <c r="P23" s="62" t="s">
        <v>3326</v>
      </c>
    </row>
    <row r="24" spans="1:16" ht="22.5" x14ac:dyDescent="0.25">
      <c r="A24" s="61">
        <v>15</v>
      </c>
      <c r="B24" s="61" t="s">
        <v>3283</v>
      </c>
      <c r="C24" s="106" t="s">
        <v>3284</v>
      </c>
      <c r="D24" s="61" t="s">
        <v>1182</v>
      </c>
      <c r="E24" s="62" t="s">
        <v>3285</v>
      </c>
      <c r="F24" s="255">
        <v>150000</v>
      </c>
      <c r="G24" s="214">
        <v>45079</v>
      </c>
      <c r="H24" s="214">
        <v>45199</v>
      </c>
      <c r="I24" s="354" t="s">
        <v>4163</v>
      </c>
      <c r="J24" s="214">
        <f t="shared" ref="J24" si="15">H24-7</f>
        <v>45192</v>
      </c>
      <c r="K24" s="61" t="s">
        <v>2663</v>
      </c>
      <c r="L24" s="214">
        <f t="shared" ref="L24" si="16">H24+90</f>
        <v>45289</v>
      </c>
      <c r="M24" s="214"/>
      <c r="N24" s="61"/>
      <c r="O24" s="61"/>
      <c r="P24" s="62" t="s">
        <v>3326</v>
      </c>
    </row>
    <row r="25" spans="1:16" ht="45" x14ac:dyDescent="0.25">
      <c r="A25" s="10">
        <v>16</v>
      </c>
      <c r="B25" s="10" t="s">
        <v>3287</v>
      </c>
      <c r="C25" s="94" t="s">
        <v>3288</v>
      </c>
      <c r="D25" s="211" t="s">
        <v>1481</v>
      </c>
      <c r="E25" s="283" t="s">
        <v>3289</v>
      </c>
      <c r="F25" s="254">
        <v>1490000</v>
      </c>
      <c r="G25" s="15">
        <v>45083</v>
      </c>
      <c r="H25" s="15">
        <v>45301</v>
      </c>
      <c r="I25" s="351" t="s">
        <v>4164</v>
      </c>
      <c r="J25" s="15">
        <f t="shared" ref="J25:J26" si="17">H25-7</f>
        <v>45294</v>
      </c>
      <c r="K25" s="282"/>
      <c r="L25" s="15">
        <f t="shared" ref="L25:L26" si="18">H25+90</f>
        <v>45391</v>
      </c>
      <c r="M25" s="15"/>
      <c r="N25" s="10"/>
      <c r="O25" s="10"/>
      <c r="P25" s="62" t="s">
        <v>3326</v>
      </c>
    </row>
    <row r="26" spans="1:16" ht="22.5" x14ac:dyDescent="0.25">
      <c r="A26" s="61">
        <v>17</v>
      </c>
      <c r="B26" s="61" t="s">
        <v>3290</v>
      </c>
      <c r="C26" s="264" t="s">
        <v>3291</v>
      </c>
      <c r="D26" s="61" t="s">
        <v>3292</v>
      </c>
      <c r="E26" s="62" t="s">
        <v>3293</v>
      </c>
      <c r="F26" s="255">
        <v>499988</v>
      </c>
      <c r="G26" s="214">
        <v>45083</v>
      </c>
      <c r="H26" s="214">
        <v>45174</v>
      </c>
      <c r="I26" s="354" t="s">
        <v>3294</v>
      </c>
      <c r="J26" s="214">
        <f t="shared" si="17"/>
        <v>45167</v>
      </c>
      <c r="K26" s="61" t="s">
        <v>2663</v>
      </c>
      <c r="L26" s="214">
        <f t="shared" si="18"/>
        <v>45264</v>
      </c>
      <c r="M26" s="214">
        <v>44951</v>
      </c>
      <c r="N26" s="214">
        <f>+M26+150</f>
        <v>45101</v>
      </c>
      <c r="O26" s="61"/>
      <c r="P26" s="62" t="s">
        <v>3326</v>
      </c>
    </row>
    <row r="27" spans="1:16" ht="45" x14ac:dyDescent="0.25">
      <c r="A27" s="211">
        <v>18</v>
      </c>
      <c r="B27" s="10" t="s">
        <v>3299</v>
      </c>
      <c r="C27" s="94" t="s">
        <v>3300</v>
      </c>
      <c r="D27" s="211" t="s">
        <v>1363</v>
      </c>
      <c r="E27" s="283" t="s">
        <v>3301</v>
      </c>
      <c r="F27" s="254">
        <v>1299996.6200000001</v>
      </c>
      <c r="G27" s="15">
        <v>45091</v>
      </c>
      <c r="H27" s="15">
        <v>45229</v>
      </c>
      <c r="I27" s="351" t="s">
        <v>4165</v>
      </c>
      <c r="J27" s="15">
        <f t="shared" ref="J27" si="19">H27-7</f>
        <v>45222</v>
      </c>
      <c r="K27" s="282" t="s">
        <v>2663</v>
      </c>
      <c r="L27" s="15">
        <f t="shared" ref="L27" si="20">H27+90</f>
        <v>45319</v>
      </c>
      <c r="M27" s="15">
        <v>45324</v>
      </c>
      <c r="N27" s="285">
        <f>M27+150</f>
        <v>45474</v>
      </c>
      <c r="O27" s="283" t="s">
        <v>4129</v>
      </c>
      <c r="P27" s="62" t="s">
        <v>3326</v>
      </c>
    </row>
    <row r="28" spans="1:16" ht="22.5" x14ac:dyDescent="0.25">
      <c r="A28" s="61">
        <v>19</v>
      </c>
      <c r="B28" s="215" t="s">
        <v>3302</v>
      </c>
      <c r="C28" s="216" t="s">
        <v>3303</v>
      </c>
      <c r="D28" s="215" t="s">
        <v>418</v>
      </c>
      <c r="E28" s="286" t="s">
        <v>3304</v>
      </c>
      <c r="F28" s="262">
        <v>79990</v>
      </c>
      <c r="G28" s="213">
        <v>45093</v>
      </c>
      <c r="H28" s="213">
        <v>45189</v>
      </c>
      <c r="I28" s="352" t="s">
        <v>4166</v>
      </c>
      <c r="J28" s="9">
        <f t="shared" ref="J28:J29" si="21">H28-7</f>
        <v>45182</v>
      </c>
      <c r="K28" s="278" t="s">
        <v>2663</v>
      </c>
      <c r="L28" s="9">
        <f t="shared" ref="L28" si="22">H28+90</f>
        <v>45279</v>
      </c>
      <c r="M28" s="9">
        <v>45369</v>
      </c>
      <c r="N28" s="281">
        <f>+M28+150</f>
        <v>45519</v>
      </c>
      <c r="O28" s="210"/>
      <c r="P28" s="62" t="s">
        <v>3326</v>
      </c>
    </row>
    <row r="29" spans="1:16" ht="45" x14ac:dyDescent="0.25">
      <c r="A29" s="10">
        <v>20</v>
      </c>
      <c r="B29" s="10" t="s">
        <v>3305</v>
      </c>
      <c r="C29" s="263" t="s">
        <v>3306</v>
      </c>
      <c r="D29" s="10" t="s">
        <v>3292</v>
      </c>
      <c r="E29" s="283" t="s">
        <v>3307</v>
      </c>
      <c r="F29" s="254">
        <v>900000</v>
      </c>
      <c r="G29" s="15">
        <v>45093</v>
      </c>
      <c r="H29" s="15">
        <v>45290</v>
      </c>
      <c r="I29" s="351" t="s">
        <v>3308</v>
      </c>
      <c r="J29" s="15">
        <f t="shared" si="21"/>
        <v>45283</v>
      </c>
      <c r="K29" s="282" t="s">
        <v>2663</v>
      </c>
      <c r="L29" s="15">
        <v>45410</v>
      </c>
      <c r="M29" s="15"/>
      <c r="N29" s="10"/>
      <c r="O29" s="10"/>
      <c r="P29" s="62" t="s">
        <v>3326</v>
      </c>
    </row>
    <row r="30" spans="1:16" ht="45" x14ac:dyDescent="0.25">
      <c r="A30" s="215">
        <v>21</v>
      </c>
      <c r="B30" s="215" t="s">
        <v>3309</v>
      </c>
      <c r="C30" s="106" t="s">
        <v>3310</v>
      </c>
      <c r="D30" s="215" t="s">
        <v>3209</v>
      </c>
      <c r="E30" s="286" t="s">
        <v>3311</v>
      </c>
      <c r="F30" s="262">
        <v>499975</v>
      </c>
      <c r="G30" s="213">
        <v>45097</v>
      </c>
      <c r="H30" s="213">
        <v>45200</v>
      </c>
      <c r="I30" s="352" t="s">
        <v>4167</v>
      </c>
      <c r="J30" s="9">
        <f t="shared" ref="J30" si="23">H30-7</f>
        <v>45193</v>
      </c>
      <c r="K30" s="278" t="s">
        <v>2663</v>
      </c>
      <c r="L30" s="9">
        <f t="shared" ref="L30" si="24">H30+90</f>
        <v>45290</v>
      </c>
      <c r="M30" s="9">
        <v>45342</v>
      </c>
      <c r="N30" s="281">
        <f>+M30+150</f>
        <v>45492</v>
      </c>
      <c r="O30" s="210"/>
      <c r="P30" s="62" t="s">
        <v>3326</v>
      </c>
    </row>
    <row r="31" spans="1:16" ht="22.5" x14ac:dyDescent="0.25">
      <c r="A31" s="10">
        <v>22</v>
      </c>
      <c r="B31" s="25"/>
      <c r="C31" s="25"/>
      <c r="D31" s="25"/>
      <c r="E31" s="208"/>
      <c r="F31" s="10"/>
      <c r="G31" s="10"/>
      <c r="H31" s="25"/>
      <c r="I31" s="351"/>
      <c r="J31" s="15"/>
      <c r="K31" s="282"/>
      <c r="L31" s="15"/>
      <c r="M31" s="15"/>
      <c r="N31" s="10"/>
      <c r="O31" s="10"/>
      <c r="P31" s="62" t="s">
        <v>3326</v>
      </c>
    </row>
    <row r="32" spans="1:16" ht="33.75" x14ac:dyDescent="0.25">
      <c r="A32" s="215">
        <v>23</v>
      </c>
      <c r="B32" s="215" t="s">
        <v>3312</v>
      </c>
      <c r="C32" s="106" t="s">
        <v>3313</v>
      </c>
      <c r="D32" s="215" t="s">
        <v>3314</v>
      </c>
      <c r="E32" s="286" t="s">
        <v>3315</v>
      </c>
      <c r="F32" s="262">
        <v>399900.4</v>
      </c>
      <c r="G32" s="213">
        <v>45100</v>
      </c>
      <c r="H32" s="213">
        <v>45412</v>
      </c>
      <c r="I32" s="352" t="s">
        <v>4168</v>
      </c>
      <c r="J32" s="9">
        <f t="shared" ref="J32" si="25">H32-7</f>
        <v>45405</v>
      </c>
      <c r="K32" s="278"/>
      <c r="L32" s="9">
        <f t="shared" ref="L32" si="26">H32+90</f>
        <v>45502</v>
      </c>
      <c r="M32" s="9">
        <v>45320</v>
      </c>
      <c r="N32" s="281">
        <f>+M32+150</f>
        <v>45470</v>
      </c>
      <c r="O32" s="210"/>
      <c r="P32" s="62" t="s">
        <v>3326</v>
      </c>
    </row>
    <row r="33" spans="1:16" ht="22.5" x14ac:dyDescent="0.25">
      <c r="A33" s="282">
        <v>24</v>
      </c>
      <c r="B33" s="282" t="s">
        <v>3345</v>
      </c>
      <c r="C33" s="288" t="s">
        <v>3346</v>
      </c>
      <c r="D33" s="282" t="s">
        <v>16</v>
      </c>
      <c r="E33" s="283" t="s">
        <v>3347</v>
      </c>
      <c r="F33" s="254">
        <v>230000</v>
      </c>
      <c r="G33" s="285">
        <v>45106</v>
      </c>
      <c r="H33" s="285">
        <v>45412</v>
      </c>
      <c r="I33" s="351" t="s">
        <v>3593</v>
      </c>
      <c r="J33" s="284">
        <v>45405</v>
      </c>
      <c r="K33" s="282"/>
      <c r="L33" s="284">
        <v>45502</v>
      </c>
      <c r="M33" s="282"/>
      <c r="N33" s="282"/>
      <c r="O33" s="282"/>
      <c r="P33" s="62" t="s">
        <v>3326</v>
      </c>
    </row>
    <row r="34" spans="1:16" ht="22.5" x14ac:dyDescent="0.25">
      <c r="A34" s="278">
        <v>25</v>
      </c>
      <c r="B34" s="278" t="s">
        <v>3348</v>
      </c>
      <c r="C34" s="287" t="s">
        <v>3349</v>
      </c>
      <c r="D34" s="279" t="s">
        <v>2615</v>
      </c>
      <c r="E34" s="279" t="s">
        <v>3350</v>
      </c>
      <c r="F34" s="278" t="s">
        <v>3351</v>
      </c>
      <c r="G34" s="281">
        <v>45106</v>
      </c>
      <c r="H34" s="281">
        <v>45230</v>
      </c>
      <c r="I34" s="355" t="s">
        <v>4169</v>
      </c>
      <c r="J34" s="280">
        <v>45223</v>
      </c>
      <c r="K34" s="278" t="s">
        <v>2663</v>
      </c>
      <c r="L34" s="280">
        <v>45320</v>
      </c>
      <c r="M34" s="278"/>
      <c r="N34" s="278"/>
      <c r="O34" s="278"/>
      <c r="P34" s="62" t="s">
        <v>3326</v>
      </c>
    </row>
    <row r="35" spans="1:16" ht="33.75" x14ac:dyDescent="0.25">
      <c r="A35" s="282">
        <v>26</v>
      </c>
      <c r="B35" s="282" t="s">
        <v>3358</v>
      </c>
      <c r="C35" s="288" t="s">
        <v>3357</v>
      </c>
      <c r="D35" s="282" t="s">
        <v>3040</v>
      </c>
      <c r="E35" s="283" t="s">
        <v>3356</v>
      </c>
      <c r="F35" s="254">
        <v>335000</v>
      </c>
      <c r="G35" s="285">
        <v>45107</v>
      </c>
      <c r="H35" s="285">
        <v>45261</v>
      </c>
      <c r="I35" s="351" t="s">
        <v>3359</v>
      </c>
      <c r="J35" s="284">
        <v>45223</v>
      </c>
      <c r="K35" s="282" t="s">
        <v>2663</v>
      </c>
      <c r="L35" s="284">
        <v>45320</v>
      </c>
      <c r="M35" s="282"/>
      <c r="N35" s="282"/>
      <c r="O35" s="282"/>
      <c r="P35" s="62" t="s">
        <v>3326</v>
      </c>
    </row>
    <row r="36" spans="1:16" ht="22.5" x14ac:dyDescent="0.25">
      <c r="A36" s="215">
        <v>27</v>
      </c>
      <c r="B36" s="215" t="s">
        <v>3355</v>
      </c>
      <c r="C36" s="106" t="s">
        <v>3354</v>
      </c>
      <c r="D36" s="215" t="s">
        <v>3353</v>
      </c>
      <c r="E36" s="286" t="s">
        <v>3352</v>
      </c>
      <c r="F36" s="262">
        <v>1389147.5</v>
      </c>
      <c r="G36" s="213">
        <v>45107</v>
      </c>
      <c r="H36" s="213">
        <v>45223</v>
      </c>
      <c r="I36" s="352" t="s">
        <v>4170</v>
      </c>
      <c r="J36" s="280">
        <v>45223</v>
      </c>
      <c r="K36" s="278" t="s">
        <v>2663</v>
      </c>
      <c r="L36" s="280">
        <v>45320</v>
      </c>
      <c r="M36" s="278"/>
      <c r="N36" s="278"/>
      <c r="O36" s="278"/>
      <c r="P36" s="62" t="s">
        <v>3326</v>
      </c>
    </row>
    <row r="37" spans="1:16" ht="22.5" x14ac:dyDescent="0.25">
      <c r="A37" s="282">
        <v>28</v>
      </c>
      <c r="B37" s="282" t="s">
        <v>3363</v>
      </c>
      <c r="C37" s="288" t="s">
        <v>3364</v>
      </c>
      <c r="D37" s="283" t="s">
        <v>3365</v>
      </c>
      <c r="E37" s="283" t="s">
        <v>3366</v>
      </c>
      <c r="F37" s="254">
        <v>419987.65</v>
      </c>
      <c r="G37" s="285">
        <v>45110</v>
      </c>
      <c r="H37" s="285">
        <v>45412</v>
      </c>
      <c r="I37" s="351" t="s">
        <v>3367</v>
      </c>
      <c r="J37" s="284">
        <f t="shared" ref="J37:J49" si="27">H37-7</f>
        <v>45405</v>
      </c>
      <c r="K37" s="282"/>
      <c r="L37" s="284">
        <f t="shared" ref="L37:L44" si="28">H37+90</f>
        <v>45502</v>
      </c>
      <c r="M37" s="282"/>
      <c r="N37" s="282"/>
      <c r="O37" s="282"/>
      <c r="P37" s="62" t="s">
        <v>3326</v>
      </c>
    </row>
    <row r="38" spans="1:16" ht="22.5" x14ac:dyDescent="0.25">
      <c r="A38" s="215">
        <v>29</v>
      </c>
      <c r="B38" s="215" t="s">
        <v>3368</v>
      </c>
      <c r="C38" s="106" t="s">
        <v>3369</v>
      </c>
      <c r="D38" s="286" t="s">
        <v>3213</v>
      </c>
      <c r="E38" s="286" t="s">
        <v>3370</v>
      </c>
      <c r="F38" s="262">
        <v>99951.94</v>
      </c>
      <c r="G38" s="213">
        <v>45110</v>
      </c>
      <c r="H38" s="213">
        <v>45173</v>
      </c>
      <c r="I38" s="352" t="s">
        <v>3371</v>
      </c>
      <c r="J38" s="280">
        <f t="shared" si="27"/>
        <v>45166</v>
      </c>
      <c r="K38" s="215" t="s">
        <v>2663</v>
      </c>
      <c r="L38" s="280">
        <f t="shared" si="28"/>
        <v>45263</v>
      </c>
      <c r="M38" s="213">
        <v>45399</v>
      </c>
      <c r="N38" s="213">
        <f>+M38+150</f>
        <v>45549</v>
      </c>
      <c r="O38" s="215"/>
      <c r="P38" s="62" t="s">
        <v>3326</v>
      </c>
    </row>
    <row r="39" spans="1:16" ht="22.5" x14ac:dyDescent="0.25">
      <c r="A39" s="282">
        <v>30</v>
      </c>
      <c r="B39" s="282" t="s">
        <v>3372</v>
      </c>
      <c r="C39" s="288" t="s">
        <v>3373</v>
      </c>
      <c r="D39" s="283" t="s">
        <v>3374</v>
      </c>
      <c r="E39" s="283" t="s">
        <v>3375</v>
      </c>
      <c r="F39" s="254">
        <v>250000</v>
      </c>
      <c r="G39" s="285">
        <v>45112</v>
      </c>
      <c r="H39" s="285">
        <v>45265</v>
      </c>
      <c r="I39" s="351" t="s">
        <v>4171</v>
      </c>
      <c r="J39" s="284">
        <f t="shared" si="27"/>
        <v>45258</v>
      </c>
      <c r="K39" s="282" t="s">
        <v>2663</v>
      </c>
      <c r="L39" s="284">
        <f t="shared" si="28"/>
        <v>45355</v>
      </c>
      <c r="M39" s="282"/>
      <c r="N39" s="282"/>
      <c r="O39" s="282"/>
      <c r="P39" s="62" t="s">
        <v>3326</v>
      </c>
    </row>
    <row r="40" spans="1:16" ht="22.5" x14ac:dyDescent="0.25">
      <c r="A40" s="215">
        <v>31</v>
      </c>
      <c r="B40" s="215" t="s">
        <v>3376</v>
      </c>
      <c r="C40" s="216" t="s">
        <v>3377</v>
      </c>
      <c r="D40" s="286" t="s">
        <v>3378</v>
      </c>
      <c r="E40" s="286" t="s">
        <v>3379</v>
      </c>
      <c r="F40" s="262">
        <v>219974</v>
      </c>
      <c r="G40" s="213">
        <v>45113</v>
      </c>
      <c r="H40" s="213">
        <v>45182</v>
      </c>
      <c r="I40" s="352" t="s">
        <v>3380</v>
      </c>
      <c r="J40" s="280">
        <f t="shared" si="27"/>
        <v>45175</v>
      </c>
      <c r="K40" s="215" t="s">
        <v>2663</v>
      </c>
      <c r="L40" s="280">
        <f t="shared" si="28"/>
        <v>45272</v>
      </c>
      <c r="M40" s="215"/>
      <c r="N40" s="215"/>
      <c r="O40" s="286" t="s">
        <v>4124</v>
      </c>
      <c r="P40" s="62" t="s">
        <v>3326</v>
      </c>
    </row>
    <row r="41" spans="1:16" ht="22.5" x14ac:dyDescent="0.25">
      <c r="A41" s="282">
        <v>32</v>
      </c>
      <c r="B41" s="282" t="s">
        <v>3381</v>
      </c>
      <c r="C41" s="288" t="s">
        <v>3382</v>
      </c>
      <c r="D41" s="283" t="s">
        <v>3383</v>
      </c>
      <c r="E41" s="283" t="s">
        <v>3384</v>
      </c>
      <c r="F41" s="254">
        <v>249718</v>
      </c>
      <c r="G41" s="285">
        <v>45118</v>
      </c>
      <c r="H41" s="285">
        <v>45176</v>
      </c>
      <c r="I41" s="351" t="s">
        <v>3385</v>
      </c>
      <c r="J41" s="284">
        <f t="shared" si="27"/>
        <v>45169</v>
      </c>
      <c r="K41" s="282" t="s">
        <v>2663</v>
      </c>
      <c r="L41" s="284">
        <f t="shared" si="28"/>
        <v>45266</v>
      </c>
      <c r="M41" s="285">
        <v>45384</v>
      </c>
      <c r="N41" s="285">
        <f>+M41+150</f>
        <v>45534</v>
      </c>
      <c r="O41" s="282"/>
      <c r="P41" s="62" t="s">
        <v>3326</v>
      </c>
    </row>
    <row r="42" spans="1:16" ht="22.5" x14ac:dyDescent="0.25">
      <c r="A42" s="61">
        <v>33</v>
      </c>
      <c r="B42" s="61" t="s">
        <v>3386</v>
      </c>
      <c r="C42" s="264" t="s">
        <v>3387</v>
      </c>
      <c r="D42" s="62" t="s">
        <v>3388</v>
      </c>
      <c r="E42" s="62" t="s">
        <v>3389</v>
      </c>
      <c r="F42" s="255">
        <v>449863.08</v>
      </c>
      <c r="G42" s="214">
        <v>45120</v>
      </c>
      <c r="H42" s="214">
        <v>45280</v>
      </c>
      <c r="I42" s="354" t="s">
        <v>4172</v>
      </c>
      <c r="J42" s="63">
        <f t="shared" si="27"/>
        <v>45273</v>
      </c>
      <c r="K42" s="215"/>
      <c r="L42" s="63">
        <f t="shared" si="28"/>
        <v>45370</v>
      </c>
      <c r="M42" s="61"/>
      <c r="N42" s="61"/>
      <c r="O42" s="61"/>
      <c r="P42" s="62" t="s">
        <v>3326</v>
      </c>
    </row>
    <row r="43" spans="1:16" ht="22.5" x14ac:dyDescent="0.25">
      <c r="A43" s="282">
        <v>34</v>
      </c>
      <c r="B43" s="282" t="s">
        <v>3390</v>
      </c>
      <c r="C43" s="282" t="s">
        <v>3391</v>
      </c>
      <c r="D43" s="283" t="s">
        <v>1738</v>
      </c>
      <c r="E43" s="283" t="s">
        <v>3392</v>
      </c>
      <c r="F43" s="254">
        <v>300000</v>
      </c>
      <c r="G43" s="285">
        <v>45120</v>
      </c>
      <c r="H43" s="285">
        <v>45245</v>
      </c>
      <c r="I43" s="351" t="s">
        <v>4173</v>
      </c>
      <c r="J43" s="284">
        <f t="shared" si="27"/>
        <v>45238</v>
      </c>
      <c r="K43" s="282" t="s">
        <v>2663</v>
      </c>
      <c r="L43" s="284">
        <f t="shared" si="28"/>
        <v>45335</v>
      </c>
      <c r="M43" s="282"/>
      <c r="N43" s="282"/>
      <c r="O43" s="282"/>
      <c r="P43" s="62" t="s">
        <v>3326</v>
      </c>
    </row>
    <row r="44" spans="1:16" ht="22.5" x14ac:dyDescent="0.25">
      <c r="A44" s="215">
        <v>35</v>
      </c>
      <c r="B44" s="215" t="s">
        <v>3393</v>
      </c>
      <c r="C44" s="215" t="s">
        <v>3394</v>
      </c>
      <c r="D44" s="286" t="s">
        <v>2811</v>
      </c>
      <c r="E44" s="286" t="s">
        <v>3395</v>
      </c>
      <c r="F44" s="262">
        <v>200000</v>
      </c>
      <c r="G44" s="213">
        <v>45121</v>
      </c>
      <c r="H44" s="213">
        <v>45176</v>
      </c>
      <c r="I44" s="352" t="s">
        <v>4174</v>
      </c>
      <c r="J44" s="63">
        <f t="shared" si="27"/>
        <v>45169</v>
      </c>
      <c r="K44" s="215" t="s">
        <v>2663</v>
      </c>
      <c r="L44" s="63">
        <f t="shared" si="28"/>
        <v>45266</v>
      </c>
      <c r="M44" s="213">
        <v>45289</v>
      </c>
      <c r="N44" s="213">
        <f>+M44+150</f>
        <v>45439</v>
      </c>
      <c r="O44" s="286" t="s">
        <v>4119</v>
      </c>
      <c r="P44" s="62" t="s">
        <v>3326</v>
      </c>
    </row>
    <row r="45" spans="1:16" x14ac:dyDescent="0.25">
      <c r="A45" s="282">
        <v>36</v>
      </c>
      <c r="B45" s="282" t="s">
        <v>1332</v>
      </c>
      <c r="C45" s="282"/>
      <c r="D45" s="283"/>
      <c r="E45" s="283"/>
      <c r="F45" s="282"/>
      <c r="G45" s="282"/>
      <c r="H45" s="282"/>
      <c r="I45" s="351"/>
      <c r="J45" s="284">
        <f t="shared" si="27"/>
        <v>-7</v>
      </c>
      <c r="K45" s="282"/>
      <c r="L45" s="284"/>
      <c r="M45" s="282"/>
      <c r="N45" s="282"/>
      <c r="O45" s="282"/>
      <c r="P45" s="62"/>
    </row>
    <row r="46" spans="1:16" ht="22.5" x14ac:dyDescent="0.25">
      <c r="A46" s="215">
        <v>37</v>
      </c>
      <c r="B46" s="215" t="s">
        <v>3396</v>
      </c>
      <c r="C46" s="215" t="s">
        <v>3397</v>
      </c>
      <c r="D46" s="286" t="s">
        <v>602</v>
      </c>
      <c r="E46" s="286" t="s">
        <v>3398</v>
      </c>
      <c r="F46" s="262">
        <v>600000</v>
      </c>
      <c r="G46" s="213">
        <v>45121</v>
      </c>
      <c r="H46" s="213">
        <v>45323</v>
      </c>
      <c r="I46" s="352" t="s">
        <v>4234</v>
      </c>
      <c r="J46" s="63">
        <f t="shared" si="27"/>
        <v>45316</v>
      </c>
      <c r="K46" s="215" t="s">
        <v>2663</v>
      </c>
      <c r="L46" s="63">
        <f>H46+90</f>
        <v>45413</v>
      </c>
      <c r="M46" s="215"/>
      <c r="N46" s="215"/>
      <c r="O46" s="215"/>
      <c r="P46" s="62" t="s">
        <v>3326</v>
      </c>
    </row>
    <row r="47" spans="1:16" ht="33.75" x14ac:dyDescent="0.25">
      <c r="A47" s="282">
        <v>38</v>
      </c>
      <c r="B47" s="282" t="s">
        <v>3399</v>
      </c>
      <c r="C47" s="282" t="s">
        <v>3400</v>
      </c>
      <c r="D47" s="283" t="s">
        <v>410</v>
      </c>
      <c r="E47" s="283" t="s">
        <v>3401</v>
      </c>
      <c r="F47" s="254">
        <v>150000</v>
      </c>
      <c r="G47" s="285">
        <v>45121</v>
      </c>
      <c r="H47" s="285">
        <v>45386</v>
      </c>
      <c r="I47" s="351" t="s">
        <v>4175</v>
      </c>
      <c r="J47" s="284">
        <f t="shared" si="27"/>
        <v>45379</v>
      </c>
      <c r="K47" s="282"/>
      <c r="L47" s="284">
        <f>H47+90</f>
        <v>45476</v>
      </c>
      <c r="M47" s="282"/>
      <c r="N47" s="282"/>
      <c r="O47" s="282"/>
      <c r="P47" s="62" t="s">
        <v>3326</v>
      </c>
    </row>
    <row r="48" spans="1:16" ht="33.75" x14ac:dyDescent="0.25">
      <c r="A48" s="215">
        <v>39</v>
      </c>
      <c r="B48" s="215" t="s">
        <v>3402</v>
      </c>
      <c r="C48" s="278" t="s">
        <v>3403</v>
      </c>
      <c r="D48" s="286" t="s">
        <v>3404</v>
      </c>
      <c r="E48" s="286" t="s">
        <v>3405</v>
      </c>
      <c r="F48" s="262">
        <v>299998.32</v>
      </c>
      <c r="G48" s="213">
        <v>45125</v>
      </c>
      <c r="H48" s="213">
        <v>45250</v>
      </c>
      <c r="I48" s="352" t="s">
        <v>4176</v>
      </c>
      <c r="J48" s="63">
        <f t="shared" si="27"/>
        <v>45243</v>
      </c>
      <c r="K48" s="215"/>
      <c r="L48" s="63">
        <f>H48+90</f>
        <v>45340</v>
      </c>
      <c r="M48" s="215"/>
      <c r="N48" s="215"/>
      <c r="O48" s="215"/>
      <c r="P48" s="62" t="s">
        <v>3326</v>
      </c>
    </row>
    <row r="49" spans="1:16" ht="22.5" x14ac:dyDescent="0.25">
      <c r="A49" s="282">
        <v>40</v>
      </c>
      <c r="B49" s="282" t="s">
        <v>3406</v>
      </c>
      <c r="C49" s="282" t="s">
        <v>3407</v>
      </c>
      <c r="D49" s="283" t="s">
        <v>3408</v>
      </c>
      <c r="E49" s="283" t="s">
        <v>3409</v>
      </c>
      <c r="F49" s="254">
        <v>700000</v>
      </c>
      <c r="G49" s="282" t="s">
        <v>3410</v>
      </c>
      <c r="H49" s="285">
        <v>45311</v>
      </c>
      <c r="I49" s="351" t="s">
        <v>4177</v>
      </c>
      <c r="J49" s="284">
        <f t="shared" si="27"/>
        <v>45304</v>
      </c>
      <c r="K49" s="282" t="s">
        <v>2663</v>
      </c>
      <c r="L49" s="284">
        <f>H49+90</f>
        <v>45401</v>
      </c>
      <c r="M49" s="282"/>
      <c r="N49" s="282"/>
      <c r="O49" s="282"/>
      <c r="P49" s="62" t="s">
        <v>3326</v>
      </c>
    </row>
    <row r="50" spans="1:16" ht="22.5" x14ac:dyDescent="0.25">
      <c r="A50" s="61">
        <v>41</v>
      </c>
      <c r="B50" s="61" t="s">
        <v>3412</v>
      </c>
      <c r="C50" s="61" t="s">
        <v>3413</v>
      </c>
      <c r="D50" s="61" t="s">
        <v>2943</v>
      </c>
      <c r="E50" s="62" t="s">
        <v>3414</v>
      </c>
      <c r="F50" s="255">
        <v>399815.95</v>
      </c>
      <c r="G50" s="214">
        <v>45128</v>
      </c>
      <c r="H50" s="214">
        <v>45282</v>
      </c>
      <c r="I50" s="352" t="s">
        <v>4178</v>
      </c>
      <c r="J50" s="63">
        <f t="shared" ref="J50" si="29">H50-7</f>
        <v>45275</v>
      </c>
      <c r="K50" s="61" t="s">
        <v>2663</v>
      </c>
      <c r="L50" s="63">
        <f>H50+90</f>
        <v>45372</v>
      </c>
      <c r="M50" s="61"/>
      <c r="N50" s="61"/>
      <c r="O50" s="61"/>
      <c r="P50" s="62" t="s">
        <v>3326</v>
      </c>
    </row>
    <row r="51" spans="1:16" ht="22.5" x14ac:dyDescent="0.25">
      <c r="A51" s="282">
        <v>42</v>
      </c>
      <c r="B51" s="282" t="s">
        <v>3422</v>
      </c>
      <c r="C51" s="282" t="s">
        <v>3423</v>
      </c>
      <c r="D51" s="282" t="s">
        <v>3424</v>
      </c>
      <c r="E51" s="283" t="s">
        <v>3425</v>
      </c>
      <c r="F51" s="282" t="s">
        <v>3426</v>
      </c>
      <c r="G51" s="285">
        <v>45134</v>
      </c>
      <c r="H51" s="285">
        <v>45320</v>
      </c>
      <c r="I51" s="351" t="s">
        <v>3427</v>
      </c>
      <c r="J51" s="284">
        <f t="shared" ref="J51:J53" si="30">H51-7</f>
        <v>45313</v>
      </c>
      <c r="K51" s="282" t="s">
        <v>2663</v>
      </c>
      <c r="L51" s="284">
        <f t="shared" ref="L51:L53" si="31">H51+90</f>
        <v>45410</v>
      </c>
      <c r="M51" s="282"/>
      <c r="N51" s="282"/>
      <c r="O51" s="282"/>
      <c r="P51" s="62" t="s">
        <v>3326</v>
      </c>
    </row>
    <row r="52" spans="1:16" x14ac:dyDescent="0.25">
      <c r="A52" s="215">
        <v>43</v>
      </c>
      <c r="B52" s="278" t="s">
        <v>1332</v>
      </c>
      <c r="C52" s="215"/>
      <c r="D52" s="286"/>
      <c r="E52" s="286"/>
      <c r="F52" s="215"/>
      <c r="G52" s="215"/>
      <c r="H52" s="215"/>
      <c r="I52" s="352"/>
      <c r="J52" s="63">
        <f t="shared" si="30"/>
        <v>-7</v>
      </c>
      <c r="K52" s="61"/>
      <c r="L52" s="63">
        <f t="shared" si="31"/>
        <v>90</v>
      </c>
      <c r="M52" s="61"/>
      <c r="N52" s="61"/>
      <c r="O52" s="61"/>
      <c r="P52" s="62"/>
    </row>
    <row r="53" spans="1:16" ht="22.5" x14ac:dyDescent="0.25">
      <c r="A53" s="282">
        <v>44</v>
      </c>
      <c r="B53" s="282" t="s">
        <v>3428</v>
      </c>
      <c r="C53" s="282" t="s">
        <v>3429</v>
      </c>
      <c r="D53" s="283" t="s">
        <v>3430</v>
      </c>
      <c r="E53" s="283" t="s">
        <v>3431</v>
      </c>
      <c r="F53" s="254">
        <v>50000</v>
      </c>
      <c r="G53" s="285">
        <v>45139</v>
      </c>
      <c r="H53" s="285">
        <v>45201</v>
      </c>
      <c r="I53" s="356" t="s">
        <v>4179</v>
      </c>
      <c r="J53" s="284">
        <f t="shared" si="30"/>
        <v>45194</v>
      </c>
      <c r="K53" s="282" t="s">
        <v>2663</v>
      </c>
      <c r="L53" s="284">
        <f t="shared" si="31"/>
        <v>45291</v>
      </c>
      <c r="M53" s="282"/>
      <c r="N53" s="282"/>
      <c r="O53" s="282"/>
      <c r="P53" s="62" t="s">
        <v>3326</v>
      </c>
    </row>
    <row r="54" spans="1:16" ht="22.5" x14ac:dyDescent="0.25">
      <c r="A54" s="215">
        <v>45</v>
      </c>
      <c r="B54" s="215" t="s">
        <v>3433</v>
      </c>
      <c r="C54" s="278" t="s">
        <v>3434</v>
      </c>
      <c r="D54" s="286" t="s">
        <v>3435</v>
      </c>
      <c r="E54" s="286" t="s">
        <v>3436</v>
      </c>
      <c r="F54" s="262">
        <v>559926.19999999995</v>
      </c>
      <c r="G54" s="213">
        <v>45140</v>
      </c>
      <c r="H54" s="213">
        <v>45200</v>
      </c>
      <c r="I54" s="352" t="s">
        <v>3437</v>
      </c>
      <c r="J54" s="63">
        <f>H54-7</f>
        <v>45193</v>
      </c>
      <c r="K54" s="61" t="s">
        <v>2663</v>
      </c>
      <c r="L54" s="63">
        <f>H54+90</f>
        <v>45290</v>
      </c>
      <c r="N54" s="61"/>
      <c r="O54" s="61"/>
      <c r="P54" s="62" t="s">
        <v>3326</v>
      </c>
    </row>
    <row r="55" spans="1:16" ht="33.75" x14ac:dyDescent="0.25">
      <c r="A55" s="282">
        <v>46</v>
      </c>
      <c r="B55" s="282" t="s">
        <v>3438</v>
      </c>
      <c r="C55" s="282" t="s">
        <v>3439</v>
      </c>
      <c r="D55" s="283" t="s">
        <v>2271</v>
      </c>
      <c r="E55" s="283" t="s">
        <v>3440</v>
      </c>
      <c r="F55" s="254">
        <v>900000</v>
      </c>
      <c r="G55" s="285">
        <v>45140</v>
      </c>
      <c r="H55" s="285">
        <v>45323</v>
      </c>
      <c r="I55" s="351" t="s">
        <v>3441</v>
      </c>
      <c r="J55" s="284">
        <f>H55-7</f>
        <v>45316</v>
      </c>
      <c r="K55" s="282" t="s">
        <v>2663</v>
      </c>
      <c r="L55" s="284">
        <f>H55+90</f>
        <v>45413</v>
      </c>
      <c r="M55" s="25"/>
      <c r="N55" s="282"/>
      <c r="O55" s="282"/>
      <c r="P55" s="62" t="s">
        <v>3326</v>
      </c>
    </row>
    <row r="56" spans="1:16" ht="33.75" x14ac:dyDescent="0.25">
      <c r="A56" s="215">
        <v>47</v>
      </c>
      <c r="B56" s="278" t="s">
        <v>3443</v>
      </c>
      <c r="C56" s="278" t="s">
        <v>3444</v>
      </c>
      <c r="D56" s="286" t="s">
        <v>308</v>
      </c>
      <c r="E56" s="286" t="s">
        <v>3445</v>
      </c>
      <c r="F56" s="262">
        <v>199980</v>
      </c>
      <c r="G56" s="213">
        <v>45146</v>
      </c>
      <c r="H56" s="213">
        <v>45291</v>
      </c>
      <c r="I56" s="352" t="s">
        <v>4180</v>
      </c>
      <c r="J56" s="63">
        <f>H56-7</f>
        <v>45284</v>
      </c>
      <c r="K56" s="61"/>
      <c r="L56" s="63">
        <f>H56+90</f>
        <v>45381</v>
      </c>
      <c r="M56" s="215"/>
      <c r="N56" s="215"/>
      <c r="O56" s="215"/>
      <c r="P56" s="62" t="s">
        <v>3326</v>
      </c>
    </row>
    <row r="57" spans="1:16" ht="22.5" x14ac:dyDescent="0.25">
      <c r="A57" s="282">
        <v>48</v>
      </c>
      <c r="B57" s="282" t="s">
        <v>3446</v>
      </c>
      <c r="C57" s="282" t="s">
        <v>3447</v>
      </c>
      <c r="D57" s="282" t="s">
        <v>2845</v>
      </c>
      <c r="E57" s="283" t="s">
        <v>3448</v>
      </c>
      <c r="F57" s="254">
        <v>150000</v>
      </c>
      <c r="G57" s="285">
        <v>45147</v>
      </c>
      <c r="H57" s="285">
        <v>45301</v>
      </c>
      <c r="I57" s="351" t="s">
        <v>3449</v>
      </c>
      <c r="J57" s="284">
        <f>H57-7</f>
        <v>45294</v>
      </c>
      <c r="K57" s="282" t="s">
        <v>2663</v>
      </c>
      <c r="L57" s="284">
        <f>H57+90</f>
        <v>45391</v>
      </c>
      <c r="M57" s="220"/>
      <c r="N57" s="282"/>
      <c r="O57" s="282"/>
      <c r="P57" s="62" t="s">
        <v>3326</v>
      </c>
    </row>
    <row r="58" spans="1:16" ht="22.5" x14ac:dyDescent="0.25">
      <c r="A58" s="201">
        <v>49</v>
      </c>
      <c r="B58" s="201" t="s">
        <v>3450</v>
      </c>
      <c r="C58" s="34" t="s">
        <v>3451</v>
      </c>
      <c r="D58" s="201" t="s">
        <v>186</v>
      </c>
      <c r="E58" s="114" t="s">
        <v>3452</v>
      </c>
      <c r="F58" s="304">
        <v>120000</v>
      </c>
      <c r="G58" s="115">
        <v>45147</v>
      </c>
      <c r="H58" s="115">
        <v>45301</v>
      </c>
      <c r="I58" s="352" t="s">
        <v>729</v>
      </c>
      <c r="J58" s="67">
        <f>H58-7</f>
        <v>45294</v>
      </c>
      <c r="K58" s="65" t="s">
        <v>2663</v>
      </c>
      <c r="L58" s="67">
        <f>H58+90</f>
        <v>45391</v>
      </c>
      <c r="N58" s="65"/>
      <c r="O58" s="65"/>
      <c r="P58" s="66" t="s">
        <v>3326</v>
      </c>
    </row>
    <row r="59" spans="1:16" ht="22.5" x14ac:dyDescent="0.25">
      <c r="A59" s="282">
        <v>50</v>
      </c>
      <c r="B59" s="257"/>
      <c r="C59" s="25"/>
      <c r="D59" s="25"/>
      <c r="E59" s="208"/>
      <c r="F59" s="25"/>
      <c r="G59" s="25"/>
      <c r="H59" s="25"/>
      <c r="I59" s="357"/>
      <c r="J59" s="25"/>
      <c r="K59" s="282"/>
      <c r="L59" s="25"/>
      <c r="M59" s="25"/>
      <c r="N59" s="25"/>
      <c r="O59" s="25"/>
      <c r="P59" s="66" t="s">
        <v>3326</v>
      </c>
    </row>
    <row r="60" spans="1:16" ht="22.5" x14ac:dyDescent="0.25">
      <c r="A60" s="215">
        <v>51</v>
      </c>
      <c r="B60" s="256"/>
      <c r="C60" s="37"/>
      <c r="D60" s="37"/>
      <c r="E60" s="206"/>
      <c r="F60" s="37"/>
      <c r="G60" s="37"/>
      <c r="H60" s="37"/>
      <c r="I60" s="358"/>
      <c r="J60" s="37"/>
      <c r="K60" s="215"/>
      <c r="L60" s="37"/>
      <c r="M60" s="37"/>
      <c r="N60" s="37"/>
      <c r="O60" s="37"/>
      <c r="P60" s="66" t="s">
        <v>3326</v>
      </c>
    </row>
    <row r="61" spans="1:16" ht="22.5" x14ac:dyDescent="0.25">
      <c r="A61" s="282">
        <v>52</v>
      </c>
      <c r="B61" s="282" t="s">
        <v>3468</v>
      </c>
      <c r="C61" s="282" t="s">
        <v>3469</v>
      </c>
      <c r="D61" s="283" t="s">
        <v>3470</v>
      </c>
      <c r="E61" s="283" t="s">
        <v>3471</v>
      </c>
      <c r="F61" s="254">
        <v>89260</v>
      </c>
      <c r="G61" s="285">
        <v>45155</v>
      </c>
      <c r="H61" s="285">
        <v>45248</v>
      </c>
      <c r="I61" s="351" t="s">
        <v>3472</v>
      </c>
      <c r="J61" s="284">
        <f t="shared" ref="J61:J67" si="32">H61-7</f>
        <v>45241</v>
      </c>
      <c r="K61" s="282" t="s">
        <v>2663</v>
      </c>
      <c r="L61" s="284">
        <f t="shared" ref="L61:L67" si="33">H61+90</f>
        <v>45338</v>
      </c>
      <c r="M61" s="25"/>
      <c r="N61" s="282"/>
      <c r="O61" s="282"/>
      <c r="P61" s="66" t="s">
        <v>3326</v>
      </c>
    </row>
    <row r="62" spans="1:16" ht="22.5" x14ac:dyDescent="0.25">
      <c r="A62" s="215">
        <v>53</v>
      </c>
      <c r="B62" s="215" t="s">
        <v>3473</v>
      </c>
      <c r="C62" s="215" t="s">
        <v>3474</v>
      </c>
      <c r="D62" s="286" t="s">
        <v>1893</v>
      </c>
      <c r="E62" s="286" t="s">
        <v>3475</v>
      </c>
      <c r="F62" s="262">
        <v>200000</v>
      </c>
      <c r="G62" s="213">
        <v>45156</v>
      </c>
      <c r="H62" s="213">
        <v>45223</v>
      </c>
      <c r="I62" s="352" t="s">
        <v>4181</v>
      </c>
      <c r="J62" s="63">
        <f t="shared" si="32"/>
        <v>45216</v>
      </c>
      <c r="K62" s="61" t="s">
        <v>2663</v>
      </c>
      <c r="L62" s="63">
        <f t="shared" si="33"/>
        <v>45313</v>
      </c>
      <c r="M62" s="37"/>
      <c r="N62" s="215"/>
      <c r="O62" s="215"/>
      <c r="P62" s="66" t="s">
        <v>3326</v>
      </c>
    </row>
    <row r="63" spans="1:16" ht="22.5" x14ac:dyDescent="0.25">
      <c r="A63" s="282">
        <v>54</v>
      </c>
      <c r="B63" s="282" t="s">
        <v>3476</v>
      </c>
      <c r="C63" s="282" t="s">
        <v>3477</v>
      </c>
      <c r="D63" s="283" t="s">
        <v>3098</v>
      </c>
      <c r="E63" s="283" t="s">
        <v>3478</v>
      </c>
      <c r="F63" s="254">
        <v>188275.24</v>
      </c>
      <c r="G63" s="285">
        <v>45156</v>
      </c>
      <c r="H63" s="285">
        <v>45250</v>
      </c>
      <c r="I63" s="359" t="s">
        <v>3479</v>
      </c>
      <c r="J63" s="284">
        <f t="shared" si="32"/>
        <v>45243</v>
      </c>
      <c r="K63" s="282" t="s">
        <v>2663</v>
      </c>
      <c r="L63" s="284">
        <f t="shared" si="33"/>
        <v>45340</v>
      </c>
      <c r="M63" s="285">
        <v>45383</v>
      </c>
      <c r="N63" s="285">
        <f>+M63+150</f>
        <v>45533</v>
      </c>
      <c r="O63" s="282"/>
      <c r="P63" s="66" t="s">
        <v>3326</v>
      </c>
    </row>
    <row r="64" spans="1:16" ht="22.5" x14ac:dyDescent="0.25">
      <c r="A64" s="215">
        <v>55</v>
      </c>
      <c r="B64" s="215" t="s">
        <v>3480</v>
      </c>
      <c r="C64" s="215" t="s">
        <v>3481</v>
      </c>
      <c r="D64" s="286" t="s">
        <v>2507</v>
      </c>
      <c r="E64" s="286" t="s">
        <v>3482</v>
      </c>
      <c r="F64" s="262">
        <v>250000</v>
      </c>
      <c r="G64" s="213">
        <v>45160</v>
      </c>
      <c r="H64" s="213">
        <v>45260</v>
      </c>
      <c r="I64" s="352" t="s">
        <v>3483</v>
      </c>
      <c r="J64" s="63">
        <f t="shared" si="32"/>
        <v>45253</v>
      </c>
      <c r="K64" s="201" t="s">
        <v>2663</v>
      </c>
      <c r="L64" s="63">
        <f t="shared" si="33"/>
        <v>45350</v>
      </c>
      <c r="M64" s="215"/>
      <c r="N64" s="215"/>
      <c r="O64" s="215"/>
      <c r="P64" s="66" t="s">
        <v>3326</v>
      </c>
    </row>
    <row r="65" spans="1:16" ht="22.5" x14ac:dyDescent="0.25">
      <c r="A65" s="282">
        <v>56</v>
      </c>
      <c r="B65" s="282" t="s">
        <v>3484</v>
      </c>
      <c r="C65" s="282" t="s">
        <v>3485</v>
      </c>
      <c r="D65" s="282" t="s">
        <v>3486</v>
      </c>
      <c r="E65" s="283" t="s">
        <v>3487</v>
      </c>
      <c r="F65" s="254">
        <v>180000</v>
      </c>
      <c r="G65" s="285">
        <v>45162</v>
      </c>
      <c r="H65" s="285">
        <v>45234</v>
      </c>
      <c r="I65" s="351" t="s">
        <v>3488</v>
      </c>
      <c r="J65" s="284">
        <f t="shared" si="32"/>
        <v>45227</v>
      </c>
      <c r="K65" s="282" t="s">
        <v>2663</v>
      </c>
      <c r="L65" s="284">
        <f t="shared" si="33"/>
        <v>45324</v>
      </c>
      <c r="M65" s="282"/>
      <c r="N65" s="282"/>
      <c r="O65" s="282"/>
      <c r="P65" s="66" t="s">
        <v>3326</v>
      </c>
    </row>
    <row r="66" spans="1:16" ht="22.5" x14ac:dyDescent="0.25">
      <c r="A66" s="215">
        <v>57</v>
      </c>
      <c r="B66" s="215" t="s">
        <v>3489</v>
      </c>
      <c r="C66" s="215" t="s">
        <v>3490</v>
      </c>
      <c r="D66" s="286" t="s">
        <v>3280</v>
      </c>
      <c r="E66" s="286" t="s">
        <v>3491</v>
      </c>
      <c r="F66" s="215" t="s">
        <v>3492</v>
      </c>
      <c r="G66" s="213">
        <v>45162</v>
      </c>
      <c r="H66" s="213">
        <v>45249</v>
      </c>
      <c r="I66" s="352" t="s">
        <v>3493</v>
      </c>
      <c r="J66" s="63">
        <f t="shared" si="32"/>
        <v>45242</v>
      </c>
      <c r="K66" s="302" t="s">
        <v>2663</v>
      </c>
      <c r="L66" s="63">
        <f t="shared" si="33"/>
        <v>45339</v>
      </c>
      <c r="M66" s="215"/>
      <c r="N66" s="215"/>
      <c r="O66" s="215"/>
      <c r="P66" s="66" t="s">
        <v>3326</v>
      </c>
    </row>
    <row r="67" spans="1:16" ht="22.5" x14ac:dyDescent="0.25">
      <c r="A67" s="282">
        <v>58</v>
      </c>
      <c r="B67" s="282" t="s">
        <v>3494</v>
      </c>
      <c r="C67" s="282" t="s">
        <v>3495</v>
      </c>
      <c r="D67" s="282" t="s">
        <v>3496</v>
      </c>
      <c r="E67" s="283" t="s">
        <v>3497</v>
      </c>
      <c r="F67" s="282" t="s">
        <v>3498</v>
      </c>
      <c r="G67" s="285">
        <v>45162</v>
      </c>
      <c r="H67" s="285">
        <v>45240</v>
      </c>
      <c r="I67" s="351" t="s">
        <v>3499</v>
      </c>
      <c r="J67" s="284">
        <f t="shared" si="32"/>
        <v>45233</v>
      </c>
      <c r="K67" s="282" t="s">
        <v>2663</v>
      </c>
      <c r="L67" s="284">
        <f t="shared" si="33"/>
        <v>45330</v>
      </c>
      <c r="M67" s="282"/>
      <c r="N67" s="282"/>
      <c r="O67" s="282"/>
      <c r="P67" s="66" t="s">
        <v>3326</v>
      </c>
    </row>
    <row r="68" spans="1:16" ht="22.5" x14ac:dyDescent="0.25">
      <c r="A68" s="286">
        <v>59</v>
      </c>
      <c r="B68" s="286" t="s">
        <v>3502</v>
      </c>
      <c r="C68" s="279" t="s">
        <v>3503</v>
      </c>
      <c r="D68" s="286" t="s">
        <v>1335</v>
      </c>
      <c r="E68" s="286" t="s">
        <v>3504</v>
      </c>
      <c r="F68" s="269">
        <v>299803.76</v>
      </c>
      <c r="G68" s="286" t="s">
        <v>3505</v>
      </c>
      <c r="H68" s="174">
        <v>45327</v>
      </c>
      <c r="I68" s="352" t="s">
        <v>4114</v>
      </c>
      <c r="J68" s="63">
        <f t="shared" ref="J68:J73" si="34">H68-7</f>
        <v>45320</v>
      </c>
      <c r="K68" s="302" t="s">
        <v>2663</v>
      </c>
      <c r="L68" s="63">
        <f t="shared" ref="L68:L74" si="35">H68+90</f>
        <v>45417</v>
      </c>
      <c r="M68" s="286"/>
      <c r="N68" s="286"/>
      <c r="O68" s="286"/>
      <c r="P68" s="62" t="s">
        <v>3326</v>
      </c>
    </row>
    <row r="69" spans="1:16" ht="22.5" x14ac:dyDescent="0.25">
      <c r="A69" s="282">
        <v>60</v>
      </c>
      <c r="B69" s="282" t="s">
        <v>3507</v>
      </c>
      <c r="C69" s="282" t="s">
        <v>3508</v>
      </c>
      <c r="D69" s="282" t="s">
        <v>1335</v>
      </c>
      <c r="E69" s="283" t="s">
        <v>3509</v>
      </c>
      <c r="F69" s="282" t="s">
        <v>3510</v>
      </c>
      <c r="G69" s="282" t="s">
        <v>3511</v>
      </c>
      <c r="H69" s="285">
        <v>45503</v>
      </c>
      <c r="I69" s="351" t="s">
        <v>3294</v>
      </c>
      <c r="J69" s="284">
        <f t="shared" si="34"/>
        <v>45496</v>
      </c>
      <c r="K69" s="283"/>
      <c r="L69" s="284">
        <f t="shared" si="35"/>
        <v>45593</v>
      </c>
      <c r="M69" s="282"/>
      <c r="N69" s="282"/>
      <c r="O69" s="282"/>
      <c r="P69" s="62" t="s">
        <v>3326</v>
      </c>
    </row>
    <row r="70" spans="1:16" ht="22.5" x14ac:dyDescent="0.25">
      <c r="A70" s="278">
        <v>61</v>
      </c>
      <c r="B70" s="278" t="s">
        <v>3512</v>
      </c>
      <c r="C70" s="278" t="s">
        <v>3513</v>
      </c>
      <c r="D70" s="279" t="s">
        <v>3514</v>
      </c>
      <c r="E70" s="279" t="s">
        <v>3515</v>
      </c>
      <c r="F70" s="274">
        <v>399996.81</v>
      </c>
      <c r="G70" s="281">
        <v>45169</v>
      </c>
      <c r="H70" s="281">
        <v>45314</v>
      </c>
      <c r="I70" s="354" t="s">
        <v>4182</v>
      </c>
      <c r="J70" s="280">
        <f t="shared" si="34"/>
        <v>45307</v>
      </c>
      <c r="K70" s="215" t="s">
        <v>2663</v>
      </c>
      <c r="L70" s="280">
        <f t="shared" si="35"/>
        <v>45404</v>
      </c>
      <c r="M70" s="278"/>
      <c r="N70" s="278"/>
      <c r="O70" s="278"/>
      <c r="P70" s="62" t="s">
        <v>3326</v>
      </c>
    </row>
    <row r="71" spans="1:16" ht="22.5" x14ac:dyDescent="0.25">
      <c r="A71" s="282">
        <v>62</v>
      </c>
      <c r="B71" s="282" t="s">
        <v>3519</v>
      </c>
      <c r="C71" s="282" t="s">
        <v>3520</v>
      </c>
      <c r="D71" s="282" t="s">
        <v>2359</v>
      </c>
      <c r="E71" s="283" t="s">
        <v>3521</v>
      </c>
      <c r="F71" s="254">
        <v>255536.15</v>
      </c>
      <c r="G71" s="285">
        <v>45170</v>
      </c>
      <c r="H71" s="285">
        <v>45311</v>
      </c>
      <c r="I71" s="351" t="s">
        <v>3522</v>
      </c>
      <c r="J71" s="284">
        <f t="shared" si="34"/>
        <v>45304</v>
      </c>
      <c r="K71" s="282" t="s">
        <v>2663</v>
      </c>
      <c r="L71" s="284">
        <f t="shared" si="35"/>
        <v>45401</v>
      </c>
      <c r="M71" s="282"/>
      <c r="N71" s="282"/>
      <c r="O71" s="282"/>
      <c r="P71" s="62" t="s">
        <v>3326</v>
      </c>
    </row>
    <row r="72" spans="1:16" ht="22.5" x14ac:dyDescent="0.25">
      <c r="A72" s="215">
        <v>63</v>
      </c>
      <c r="B72" s="215" t="s">
        <v>3523</v>
      </c>
      <c r="C72" s="215" t="s">
        <v>3524</v>
      </c>
      <c r="D72" s="286" t="s">
        <v>843</v>
      </c>
      <c r="E72" s="286" t="s">
        <v>640</v>
      </c>
      <c r="F72" s="262">
        <v>185000</v>
      </c>
      <c r="G72" s="213">
        <v>45173</v>
      </c>
      <c r="H72" s="213">
        <v>45296</v>
      </c>
      <c r="I72" s="352" t="s">
        <v>4183</v>
      </c>
      <c r="J72" s="280">
        <f t="shared" si="34"/>
        <v>45289</v>
      </c>
      <c r="K72" s="215" t="s">
        <v>2663</v>
      </c>
      <c r="L72" s="280">
        <f t="shared" si="35"/>
        <v>45386</v>
      </c>
      <c r="M72" s="215"/>
      <c r="N72" s="215"/>
      <c r="O72" s="215"/>
      <c r="P72" s="62" t="s">
        <v>3326</v>
      </c>
    </row>
    <row r="73" spans="1:16" ht="22.5" x14ac:dyDescent="0.25">
      <c r="A73" s="282">
        <v>64</v>
      </c>
      <c r="B73" s="282" t="s">
        <v>3525</v>
      </c>
      <c r="C73" s="282" t="s">
        <v>3526</v>
      </c>
      <c r="D73" s="283" t="s">
        <v>3527</v>
      </c>
      <c r="E73" s="283" t="s">
        <v>3528</v>
      </c>
      <c r="F73" s="254">
        <v>159988.85999999999</v>
      </c>
      <c r="G73" s="285">
        <v>45173</v>
      </c>
      <c r="H73" s="285">
        <v>45322</v>
      </c>
      <c r="I73" s="351" t="s">
        <v>3529</v>
      </c>
      <c r="J73" s="284">
        <f t="shared" si="34"/>
        <v>45315</v>
      </c>
      <c r="K73" s="282" t="s">
        <v>2663</v>
      </c>
      <c r="L73" s="284">
        <f t="shared" si="35"/>
        <v>45412</v>
      </c>
      <c r="M73" s="282"/>
      <c r="N73" s="282"/>
      <c r="O73" s="282"/>
      <c r="P73" s="62" t="s">
        <v>3326</v>
      </c>
    </row>
    <row r="74" spans="1:16" ht="33.75" x14ac:dyDescent="0.25">
      <c r="A74" s="215">
        <v>65</v>
      </c>
      <c r="B74" s="215" t="s">
        <v>3530</v>
      </c>
      <c r="C74" s="278" t="s">
        <v>3531</v>
      </c>
      <c r="D74" s="286" t="s">
        <v>3532</v>
      </c>
      <c r="E74" s="286" t="s">
        <v>3533</v>
      </c>
      <c r="F74" s="262">
        <v>210000</v>
      </c>
      <c r="G74" s="213">
        <v>45174</v>
      </c>
      <c r="H74" s="213">
        <v>45290</v>
      </c>
      <c r="I74" s="352" t="s">
        <v>3534</v>
      </c>
      <c r="J74" s="280">
        <f t="shared" ref="J74:J80" si="36">H74-7</f>
        <v>45283</v>
      </c>
      <c r="K74" s="278" t="s">
        <v>2663</v>
      </c>
      <c r="L74" s="280">
        <f t="shared" si="35"/>
        <v>45380</v>
      </c>
      <c r="M74" s="215"/>
      <c r="N74" s="215"/>
      <c r="O74" s="215"/>
      <c r="P74" s="62" t="s">
        <v>3326</v>
      </c>
    </row>
    <row r="75" spans="1:16" ht="22.5" x14ac:dyDescent="0.25">
      <c r="A75" s="282">
        <v>66</v>
      </c>
      <c r="B75" s="282" t="s">
        <v>3536</v>
      </c>
      <c r="C75" s="282" t="s">
        <v>3537</v>
      </c>
      <c r="D75" s="282" t="s">
        <v>3538</v>
      </c>
      <c r="E75" s="283" t="s">
        <v>3539</v>
      </c>
      <c r="F75" s="254">
        <v>250000</v>
      </c>
      <c r="G75" s="285">
        <v>45182</v>
      </c>
      <c r="H75" s="285">
        <v>45337</v>
      </c>
      <c r="I75" s="351" t="s">
        <v>3540</v>
      </c>
      <c r="J75" s="284">
        <f t="shared" si="36"/>
        <v>45330</v>
      </c>
      <c r="K75" s="282"/>
      <c r="L75" s="284">
        <f t="shared" ref="L75:L80" si="37">H75+90</f>
        <v>45427</v>
      </c>
      <c r="M75" s="282"/>
      <c r="N75" s="282"/>
      <c r="O75" s="282"/>
      <c r="P75" s="62" t="s">
        <v>3326</v>
      </c>
    </row>
    <row r="76" spans="1:16" ht="22.5" x14ac:dyDescent="0.25">
      <c r="A76" s="215">
        <v>67</v>
      </c>
      <c r="B76" s="215" t="s">
        <v>3541</v>
      </c>
      <c r="C76" s="278" t="s">
        <v>3542</v>
      </c>
      <c r="D76" s="286" t="s">
        <v>3543</v>
      </c>
      <c r="E76" s="286" t="s">
        <v>3544</v>
      </c>
      <c r="F76" s="262">
        <v>300000</v>
      </c>
      <c r="G76" s="213">
        <v>45183</v>
      </c>
      <c r="H76" s="213">
        <v>45309</v>
      </c>
      <c r="I76" s="353" t="s">
        <v>4184</v>
      </c>
      <c r="J76" s="280">
        <f t="shared" si="36"/>
        <v>45302</v>
      </c>
      <c r="K76" s="279" t="s">
        <v>2663</v>
      </c>
      <c r="L76" s="280">
        <f t="shared" si="37"/>
        <v>45399</v>
      </c>
      <c r="M76" s="278"/>
      <c r="N76" s="278"/>
      <c r="O76" s="278"/>
      <c r="P76" s="62" t="s">
        <v>3326</v>
      </c>
    </row>
    <row r="77" spans="1:16" ht="22.5" x14ac:dyDescent="0.25">
      <c r="A77" s="282">
        <v>68</v>
      </c>
      <c r="B77" s="282" t="s">
        <v>3545</v>
      </c>
      <c r="C77" s="282" t="s">
        <v>3546</v>
      </c>
      <c r="D77" s="282" t="s">
        <v>3424</v>
      </c>
      <c r="E77" s="283" t="s">
        <v>3547</v>
      </c>
      <c r="F77" s="254">
        <v>999937.8</v>
      </c>
      <c r="G77" s="285">
        <v>45183</v>
      </c>
      <c r="H77" s="285">
        <v>45367</v>
      </c>
      <c r="I77" s="351" t="s">
        <v>3548</v>
      </c>
      <c r="J77" s="284">
        <f t="shared" si="36"/>
        <v>45360</v>
      </c>
      <c r="K77" s="283" t="s">
        <v>2663</v>
      </c>
      <c r="L77" s="284">
        <f t="shared" si="37"/>
        <v>45457</v>
      </c>
      <c r="M77" s="282"/>
      <c r="N77" s="282"/>
      <c r="O77" s="282"/>
      <c r="P77" s="62" t="s">
        <v>3326</v>
      </c>
    </row>
    <row r="78" spans="1:16" ht="22.5" x14ac:dyDescent="0.25">
      <c r="A78" s="215">
        <v>69</v>
      </c>
      <c r="B78" s="215" t="s">
        <v>3549</v>
      </c>
      <c r="C78" s="278" t="s">
        <v>3550</v>
      </c>
      <c r="D78" s="286" t="s">
        <v>3551</v>
      </c>
      <c r="E78" s="286" t="s">
        <v>3552</v>
      </c>
      <c r="F78" s="262">
        <v>90000</v>
      </c>
      <c r="G78" s="213">
        <v>45184</v>
      </c>
      <c r="H78" s="213">
        <v>45260</v>
      </c>
      <c r="I78" s="352" t="s">
        <v>633</v>
      </c>
      <c r="J78" s="280">
        <f t="shared" si="36"/>
        <v>45253</v>
      </c>
      <c r="K78" s="279" t="s">
        <v>2663</v>
      </c>
      <c r="L78" s="280">
        <f t="shared" si="37"/>
        <v>45350</v>
      </c>
      <c r="M78" s="278"/>
      <c r="N78" s="278"/>
      <c r="O78" s="278"/>
      <c r="P78" s="62" t="s">
        <v>3326</v>
      </c>
    </row>
    <row r="79" spans="1:16" ht="22.5" x14ac:dyDescent="0.25">
      <c r="A79" s="282">
        <v>70</v>
      </c>
      <c r="B79" s="282" t="s">
        <v>3553</v>
      </c>
      <c r="C79" s="282" t="s">
        <v>3554</v>
      </c>
      <c r="D79" s="282" t="s">
        <v>3555</v>
      </c>
      <c r="E79" s="283" t="s">
        <v>3556</v>
      </c>
      <c r="F79" s="272">
        <v>189922.93</v>
      </c>
      <c r="G79" s="285">
        <v>45188</v>
      </c>
      <c r="H79" s="285">
        <v>45483</v>
      </c>
      <c r="I79" s="351" t="s">
        <v>3792</v>
      </c>
      <c r="J79" s="284">
        <f t="shared" si="36"/>
        <v>45476</v>
      </c>
      <c r="K79" s="283"/>
      <c r="L79" s="284">
        <f t="shared" si="37"/>
        <v>45573</v>
      </c>
      <c r="M79" s="282"/>
      <c r="N79" s="282"/>
      <c r="O79" s="282"/>
      <c r="P79" s="62" t="s">
        <v>3326</v>
      </c>
    </row>
    <row r="80" spans="1:16" ht="33.75" x14ac:dyDescent="0.25">
      <c r="A80" s="215">
        <v>71</v>
      </c>
      <c r="B80" s="215" t="s">
        <v>3557</v>
      </c>
      <c r="C80" s="278" t="s">
        <v>3558</v>
      </c>
      <c r="D80" s="215" t="s">
        <v>1017</v>
      </c>
      <c r="E80" s="286" t="s">
        <v>3559</v>
      </c>
      <c r="F80" s="215" t="s">
        <v>3560</v>
      </c>
      <c r="G80" s="213">
        <v>45188</v>
      </c>
      <c r="H80" s="213">
        <v>45373</v>
      </c>
      <c r="I80" s="352" t="s">
        <v>3561</v>
      </c>
      <c r="J80" s="280">
        <f t="shared" si="36"/>
        <v>45366</v>
      </c>
      <c r="K80" s="279" t="s">
        <v>2663</v>
      </c>
      <c r="L80" s="280">
        <f t="shared" si="37"/>
        <v>45463</v>
      </c>
      <c r="M80" s="278"/>
      <c r="N80" s="278"/>
      <c r="O80" s="278"/>
      <c r="P80" s="62" t="s">
        <v>3326</v>
      </c>
    </row>
    <row r="81" spans="1:16" ht="22.5" x14ac:dyDescent="0.25">
      <c r="A81" s="282">
        <v>72</v>
      </c>
      <c r="B81" s="282" t="s">
        <v>3564</v>
      </c>
      <c r="C81" s="282" t="s">
        <v>3565</v>
      </c>
      <c r="D81" s="283" t="s">
        <v>3566</v>
      </c>
      <c r="E81" s="283" t="s">
        <v>3567</v>
      </c>
      <c r="F81" s="282" t="s">
        <v>3568</v>
      </c>
      <c r="G81" s="285">
        <v>45189</v>
      </c>
      <c r="H81" s="285">
        <v>45282</v>
      </c>
      <c r="I81" s="351" t="s">
        <v>3569</v>
      </c>
      <c r="J81" s="284">
        <f t="shared" ref="J81:J86" si="38">H81-7</f>
        <v>45275</v>
      </c>
      <c r="K81" s="283" t="s">
        <v>2663</v>
      </c>
      <c r="L81" s="284">
        <f t="shared" ref="L81:L86" si="39">H81+90</f>
        <v>45372</v>
      </c>
      <c r="M81" s="282"/>
      <c r="N81" s="282"/>
      <c r="O81" s="282"/>
      <c r="P81" s="62" t="s">
        <v>3326</v>
      </c>
    </row>
    <row r="82" spans="1:16" ht="33.75" x14ac:dyDescent="0.25">
      <c r="A82" s="215">
        <v>73</v>
      </c>
      <c r="B82" s="215" t="s">
        <v>3571</v>
      </c>
      <c r="C82" s="278" t="s">
        <v>3572</v>
      </c>
      <c r="D82" s="215" t="s">
        <v>16</v>
      </c>
      <c r="E82" s="286" t="s">
        <v>3573</v>
      </c>
      <c r="F82" s="262">
        <v>50000</v>
      </c>
      <c r="G82" s="213">
        <v>45191</v>
      </c>
      <c r="H82" s="213">
        <v>45290</v>
      </c>
      <c r="I82" s="352" t="s">
        <v>3574</v>
      </c>
      <c r="J82" s="280">
        <f t="shared" si="38"/>
        <v>45283</v>
      </c>
      <c r="K82" s="279" t="s">
        <v>2663</v>
      </c>
      <c r="L82" s="280">
        <f t="shared" si="39"/>
        <v>45380</v>
      </c>
      <c r="M82" s="278"/>
      <c r="N82" s="278"/>
      <c r="O82" s="278"/>
      <c r="P82" s="62" t="s">
        <v>3326</v>
      </c>
    </row>
    <row r="83" spans="1:16" ht="33.75" x14ac:dyDescent="0.25">
      <c r="A83" s="282">
        <v>74</v>
      </c>
      <c r="B83" s="282" t="s">
        <v>3575</v>
      </c>
      <c r="C83" s="282" t="s">
        <v>3576</v>
      </c>
      <c r="D83" s="282" t="s">
        <v>3577</v>
      </c>
      <c r="E83" s="283" t="s">
        <v>3578</v>
      </c>
      <c r="F83" s="254">
        <v>300000</v>
      </c>
      <c r="G83" s="285">
        <v>45191</v>
      </c>
      <c r="H83" s="285">
        <v>45361</v>
      </c>
      <c r="I83" s="351" t="s">
        <v>3579</v>
      </c>
      <c r="J83" s="284">
        <f t="shared" si="38"/>
        <v>45354</v>
      </c>
      <c r="K83" s="283"/>
      <c r="L83" s="284">
        <f t="shared" si="39"/>
        <v>45451</v>
      </c>
      <c r="M83" s="282"/>
      <c r="N83" s="282"/>
      <c r="O83" s="282"/>
      <c r="P83" s="62" t="s">
        <v>3326</v>
      </c>
    </row>
    <row r="84" spans="1:16" ht="22.5" x14ac:dyDescent="0.25">
      <c r="A84" s="215">
        <v>75</v>
      </c>
      <c r="B84" s="215" t="s">
        <v>3580</v>
      </c>
      <c r="C84" s="278" t="s">
        <v>3581</v>
      </c>
      <c r="D84" s="286" t="s">
        <v>3582</v>
      </c>
      <c r="E84" s="286" t="s">
        <v>3583</v>
      </c>
      <c r="F84" s="262" t="s">
        <v>4098</v>
      </c>
      <c r="G84" s="213">
        <v>45191</v>
      </c>
      <c r="H84" s="213">
        <v>45473</v>
      </c>
      <c r="I84" s="352" t="s">
        <v>3584</v>
      </c>
      <c r="J84" s="280">
        <f t="shared" si="38"/>
        <v>45466</v>
      </c>
      <c r="K84" s="279"/>
      <c r="L84" s="280">
        <f t="shared" si="39"/>
        <v>45563</v>
      </c>
      <c r="M84" s="278"/>
      <c r="N84" s="278"/>
      <c r="O84" s="278"/>
      <c r="P84" s="62" t="s">
        <v>3326</v>
      </c>
    </row>
    <row r="85" spans="1:16" ht="22.5" x14ac:dyDescent="0.25">
      <c r="A85" s="282">
        <v>76</v>
      </c>
      <c r="B85" s="282" t="s">
        <v>3585</v>
      </c>
      <c r="C85" s="282" t="s">
        <v>3586</v>
      </c>
      <c r="D85" s="283" t="s">
        <v>2811</v>
      </c>
      <c r="E85" s="283" t="s">
        <v>3587</v>
      </c>
      <c r="F85" s="254">
        <v>75000</v>
      </c>
      <c r="G85" s="285">
        <v>45194</v>
      </c>
      <c r="H85" s="285">
        <v>45313</v>
      </c>
      <c r="I85" s="351" t="s">
        <v>4185</v>
      </c>
      <c r="J85" s="284">
        <f t="shared" si="38"/>
        <v>45306</v>
      </c>
      <c r="K85" s="283" t="s">
        <v>2663</v>
      </c>
      <c r="L85" s="284">
        <f t="shared" si="39"/>
        <v>45403</v>
      </c>
      <c r="M85" s="282"/>
      <c r="N85" s="282"/>
      <c r="O85" s="282"/>
      <c r="P85" s="62" t="s">
        <v>3326</v>
      </c>
    </row>
    <row r="86" spans="1:16" ht="33.75" x14ac:dyDescent="0.25">
      <c r="A86" s="215">
        <v>77</v>
      </c>
      <c r="B86" s="215" t="s">
        <v>3588</v>
      </c>
      <c r="C86" s="278" t="s">
        <v>3589</v>
      </c>
      <c r="D86" s="286" t="s">
        <v>3590</v>
      </c>
      <c r="E86" s="286" t="s">
        <v>3591</v>
      </c>
      <c r="F86" s="262">
        <v>199946.88</v>
      </c>
      <c r="G86" s="213">
        <v>45194</v>
      </c>
      <c r="H86" s="213">
        <v>45267</v>
      </c>
      <c r="I86" s="352" t="s">
        <v>3592</v>
      </c>
      <c r="J86" s="280">
        <f t="shared" si="38"/>
        <v>45260</v>
      </c>
      <c r="K86" s="279"/>
      <c r="L86" s="280">
        <f t="shared" si="39"/>
        <v>45357</v>
      </c>
      <c r="M86" s="278"/>
      <c r="N86" s="278"/>
      <c r="O86" s="278"/>
      <c r="P86" s="62" t="s">
        <v>3326</v>
      </c>
    </row>
    <row r="87" spans="1:16" ht="33.75" x14ac:dyDescent="0.25">
      <c r="A87" s="282">
        <v>78</v>
      </c>
      <c r="B87" s="282" t="s">
        <v>3594</v>
      </c>
      <c r="C87" s="282" t="s">
        <v>3595</v>
      </c>
      <c r="D87" s="283" t="s">
        <v>3596</v>
      </c>
      <c r="E87" s="283" t="s">
        <v>3128</v>
      </c>
      <c r="F87" s="254">
        <v>279860</v>
      </c>
      <c r="G87" s="285">
        <v>45195</v>
      </c>
      <c r="H87" s="285">
        <v>45352</v>
      </c>
      <c r="I87" s="351" t="s">
        <v>3597</v>
      </c>
      <c r="J87" s="284">
        <f t="shared" ref="J87:J92" si="40">H87-7</f>
        <v>45345</v>
      </c>
      <c r="K87" s="282"/>
      <c r="L87" s="284">
        <f t="shared" ref="L87:L92" si="41">H87+90</f>
        <v>45442</v>
      </c>
      <c r="M87" s="282"/>
      <c r="N87" s="282"/>
      <c r="O87" s="282"/>
      <c r="P87" s="62" t="s">
        <v>3326</v>
      </c>
    </row>
    <row r="88" spans="1:16" ht="33.75" x14ac:dyDescent="0.25">
      <c r="A88" s="215">
        <v>79</v>
      </c>
      <c r="B88" s="215" t="s">
        <v>3602</v>
      </c>
      <c r="C88" s="278" t="s">
        <v>3603</v>
      </c>
      <c r="D88" s="286" t="s">
        <v>3543</v>
      </c>
      <c r="E88" s="286" t="s">
        <v>3604</v>
      </c>
      <c r="F88" s="262">
        <v>75000</v>
      </c>
      <c r="G88" s="213">
        <v>45197</v>
      </c>
      <c r="H88" s="213">
        <v>45272</v>
      </c>
      <c r="I88" s="352" t="s">
        <v>3605</v>
      </c>
      <c r="J88" s="280">
        <f t="shared" si="40"/>
        <v>45265</v>
      </c>
      <c r="K88" s="278"/>
      <c r="L88" s="280">
        <f t="shared" si="41"/>
        <v>45362</v>
      </c>
      <c r="M88" s="278"/>
      <c r="N88" s="278"/>
      <c r="O88" s="278"/>
      <c r="P88" s="62" t="s">
        <v>3326</v>
      </c>
    </row>
    <row r="89" spans="1:16" ht="22.5" x14ac:dyDescent="0.25">
      <c r="A89" s="282">
        <v>80</v>
      </c>
      <c r="B89" s="282" t="s">
        <v>3606</v>
      </c>
      <c r="C89" s="282" t="s">
        <v>3607</v>
      </c>
      <c r="D89" s="282" t="s">
        <v>3608</v>
      </c>
      <c r="E89" s="283" t="s">
        <v>3609</v>
      </c>
      <c r="F89" s="254">
        <v>129911.36</v>
      </c>
      <c r="G89" s="285">
        <v>45198</v>
      </c>
      <c r="H89" s="285">
        <v>45352</v>
      </c>
      <c r="I89" s="351" t="s">
        <v>4186</v>
      </c>
      <c r="J89" s="284">
        <f t="shared" si="40"/>
        <v>45345</v>
      </c>
      <c r="K89" s="283"/>
      <c r="L89" s="284">
        <f t="shared" si="41"/>
        <v>45442</v>
      </c>
      <c r="M89" s="282"/>
      <c r="N89" s="282"/>
      <c r="O89" s="282"/>
      <c r="P89" s="62" t="s">
        <v>3326</v>
      </c>
    </row>
    <row r="90" spans="1:16" ht="33.75" x14ac:dyDescent="0.25">
      <c r="A90" s="215">
        <v>81</v>
      </c>
      <c r="B90" s="215" t="s">
        <v>3610</v>
      </c>
      <c r="C90" s="278" t="s">
        <v>3611</v>
      </c>
      <c r="D90" s="286" t="s">
        <v>1178</v>
      </c>
      <c r="E90" s="286" t="s">
        <v>3612</v>
      </c>
      <c r="F90" s="262">
        <v>149486.63</v>
      </c>
      <c r="G90" s="213">
        <v>45198</v>
      </c>
      <c r="H90" s="213">
        <v>45442</v>
      </c>
      <c r="I90" s="352" t="s">
        <v>3616</v>
      </c>
      <c r="J90" s="280">
        <f t="shared" si="40"/>
        <v>45435</v>
      </c>
      <c r="K90" s="279"/>
      <c r="L90" s="280">
        <f t="shared" si="41"/>
        <v>45532</v>
      </c>
      <c r="M90" s="278"/>
      <c r="N90" s="278"/>
      <c r="O90" s="278"/>
      <c r="P90" s="62" t="s">
        <v>3326</v>
      </c>
    </row>
    <row r="91" spans="1:16" ht="33.75" x14ac:dyDescent="0.25">
      <c r="A91" s="282">
        <v>82</v>
      </c>
      <c r="B91" s="282" t="s">
        <v>3613</v>
      </c>
      <c r="C91" s="282" t="s">
        <v>3614</v>
      </c>
      <c r="D91" s="282" t="s">
        <v>859</v>
      </c>
      <c r="E91" s="283" t="s">
        <v>3615</v>
      </c>
      <c r="F91" s="254">
        <v>384514</v>
      </c>
      <c r="G91" s="285">
        <v>45198</v>
      </c>
      <c r="H91" s="285">
        <v>45311</v>
      </c>
      <c r="I91" s="351" t="s">
        <v>4187</v>
      </c>
      <c r="J91" s="284">
        <f t="shared" si="40"/>
        <v>45304</v>
      </c>
      <c r="K91" s="283" t="s">
        <v>2663</v>
      </c>
      <c r="L91" s="284">
        <f t="shared" si="41"/>
        <v>45401</v>
      </c>
      <c r="M91" s="282"/>
      <c r="N91" s="282"/>
      <c r="O91" s="282"/>
      <c r="P91" s="62" t="s">
        <v>3326</v>
      </c>
    </row>
    <row r="92" spans="1:16" ht="33.75" x14ac:dyDescent="0.25">
      <c r="A92" s="215">
        <v>83</v>
      </c>
      <c r="B92" s="215" t="s">
        <v>3617</v>
      </c>
      <c r="C92" s="278" t="s">
        <v>3618</v>
      </c>
      <c r="D92" s="215" t="s">
        <v>2064</v>
      </c>
      <c r="E92" s="286" t="s">
        <v>3619</v>
      </c>
      <c r="F92" s="262">
        <v>700000</v>
      </c>
      <c r="G92" s="213">
        <v>45202</v>
      </c>
      <c r="H92" s="213">
        <v>45534</v>
      </c>
      <c r="I92" s="352" t="s">
        <v>3620</v>
      </c>
      <c r="J92" s="280">
        <f t="shared" si="40"/>
        <v>45527</v>
      </c>
      <c r="K92" s="278"/>
      <c r="L92" s="280">
        <f t="shared" si="41"/>
        <v>45624</v>
      </c>
      <c r="M92" s="278"/>
      <c r="N92" s="278"/>
      <c r="O92" s="278"/>
      <c r="P92" s="62" t="s">
        <v>3326</v>
      </c>
    </row>
    <row r="93" spans="1:16" ht="33.75" x14ac:dyDescent="0.25">
      <c r="A93" s="282">
        <v>84</v>
      </c>
      <c r="B93" s="282" t="s">
        <v>3622</v>
      </c>
      <c r="C93" s="282" t="s">
        <v>3623</v>
      </c>
      <c r="D93" s="282" t="s">
        <v>2432</v>
      </c>
      <c r="E93" s="283" t="s">
        <v>3624</v>
      </c>
      <c r="F93" s="254">
        <v>100000</v>
      </c>
      <c r="G93" s="285">
        <v>45205</v>
      </c>
      <c r="H93" s="285">
        <v>45422</v>
      </c>
      <c r="I93" s="351" t="s">
        <v>4188</v>
      </c>
      <c r="J93" s="284">
        <f t="shared" ref="J93:J100" si="42">H93-7</f>
        <v>45415</v>
      </c>
      <c r="K93" s="282"/>
      <c r="L93" s="284">
        <f t="shared" ref="L93:L100" si="43">H93+90</f>
        <v>45512</v>
      </c>
      <c r="M93" s="282"/>
      <c r="N93" s="282"/>
      <c r="O93" s="282"/>
      <c r="P93" s="62" t="s">
        <v>3326</v>
      </c>
    </row>
    <row r="94" spans="1:16" ht="22.5" x14ac:dyDescent="0.25">
      <c r="A94" s="215">
        <v>85</v>
      </c>
      <c r="B94" s="215" t="s">
        <v>3627</v>
      </c>
      <c r="C94" s="278" t="s">
        <v>3628</v>
      </c>
      <c r="D94" s="286" t="s">
        <v>3169</v>
      </c>
      <c r="E94" s="286" t="s">
        <v>3629</v>
      </c>
      <c r="F94" s="262">
        <v>300000</v>
      </c>
      <c r="G94" s="213">
        <v>45208</v>
      </c>
      <c r="H94" s="213">
        <v>45301</v>
      </c>
      <c r="I94" s="352" t="s">
        <v>4189</v>
      </c>
      <c r="J94" s="280">
        <f t="shared" si="42"/>
        <v>45294</v>
      </c>
      <c r="K94" s="279" t="s">
        <v>2663</v>
      </c>
      <c r="L94" s="280">
        <f t="shared" si="43"/>
        <v>45391</v>
      </c>
      <c r="M94" s="278"/>
      <c r="N94" s="278"/>
      <c r="O94" s="278"/>
      <c r="P94" s="62" t="s">
        <v>3326</v>
      </c>
    </row>
    <row r="95" spans="1:16" ht="45" x14ac:dyDescent="0.25">
      <c r="A95" s="282">
        <v>86</v>
      </c>
      <c r="B95" s="282" t="s">
        <v>3630</v>
      </c>
      <c r="C95" s="282" t="s">
        <v>3631</v>
      </c>
      <c r="D95" s="283" t="s">
        <v>1123</v>
      </c>
      <c r="E95" s="283" t="s">
        <v>3632</v>
      </c>
      <c r="F95" s="254">
        <v>900000</v>
      </c>
      <c r="G95" s="285">
        <v>45209</v>
      </c>
      <c r="H95" s="285">
        <v>45302</v>
      </c>
      <c r="I95" s="351" t="s">
        <v>3633</v>
      </c>
      <c r="J95" s="284">
        <f t="shared" si="42"/>
        <v>45295</v>
      </c>
      <c r="K95" s="283" t="s">
        <v>2663</v>
      </c>
      <c r="L95" s="284">
        <f t="shared" si="43"/>
        <v>45392</v>
      </c>
      <c r="M95" s="282"/>
      <c r="N95" s="282"/>
      <c r="O95" s="282"/>
      <c r="P95" s="62" t="s">
        <v>3326</v>
      </c>
    </row>
    <row r="96" spans="1:16" ht="33.75" x14ac:dyDescent="0.25">
      <c r="A96" s="215">
        <v>87</v>
      </c>
      <c r="B96" s="215" t="s">
        <v>3634</v>
      </c>
      <c r="C96" s="278" t="s">
        <v>3635</v>
      </c>
      <c r="D96" s="286" t="s">
        <v>901</v>
      </c>
      <c r="E96" s="286" t="s">
        <v>3636</v>
      </c>
      <c r="F96" s="262">
        <v>299997.26</v>
      </c>
      <c r="G96" s="213">
        <v>45209</v>
      </c>
      <c r="H96" s="213">
        <v>45274</v>
      </c>
      <c r="I96" s="352" t="s">
        <v>4190</v>
      </c>
      <c r="J96" s="280">
        <f t="shared" si="42"/>
        <v>45267</v>
      </c>
      <c r="K96" s="279" t="s">
        <v>2663</v>
      </c>
      <c r="L96" s="280">
        <f t="shared" si="43"/>
        <v>45364</v>
      </c>
      <c r="M96" s="278"/>
      <c r="N96" s="278"/>
      <c r="O96" s="278"/>
      <c r="P96" s="62" t="s">
        <v>3326</v>
      </c>
    </row>
    <row r="97" spans="1:16" ht="33.75" x14ac:dyDescent="0.25">
      <c r="A97" s="282">
        <v>88</v>
      </c>
      <c r="B97" s="282" t="s">
        <v>3637</v>
      </c>
      <c r="C97" s="282" t="s">
        <v>3638</v>
      </c>
      <c r="D97" s="283" t="s">
        <v>3639</v>
      </c>
      <c r="E97" s="283" t="s">
        <v>3640</v>
      </c>
      <c r="F97" s="254">
        <v>120000</v>
      </c>
      <c r="G97" s="285">
        <v>45210</v>
      </c>
      <c r="H97" s="285">
        <v>45311</v>
      </c>
      <c r="I97" s="351" t="s">
        <v>3641</v>
      </c>
      <c r="J97" s="284">
        <f t="shared" si="42"/>
        <v>45304</v>
      </c>
      <c r="K97" s="283"/>
      <c r="L97" s="284">
        <f t="shared" si="43"/>
        <v>45401</v>
      </c>
      <c r="M97" s="282"/>
      <c r="N97" s="282"/>
      <c r="O97" s="282"/>
      <c r="P97" s="62" t="s">
        <v>3326</v>
      </c>
    </row>
    <row r="98" spans="1:16" ht="22.5" x14ac:dyDescent="0.25">
      <c r="A98" s="215">
        <v>89</v>
      </c>
      <c r="B98" s="215" t="s">
        <v>3642</v>
      </c>
      <c r="C98" s="278" t="s">
        <v>3643</v>
      </c>
      <c r="D98" s="286" t="s">
        <v>3644</v>
      </c>
      <c r="E98" s="286" t="s">
        <v>1144</v>
      </c>
      <c r="F98" s="262">
        <v>74791.399999999994</v>
      </c>
      <c r="G98" s="213">
        <v>45210</v>
      </c>
      <c r="H98" s="213">
        <v>45275</v>
      </c>
      <c r="I98" s="352" t="s">
        <v>4191</v>
      </c>
      <c r="J98" s="280">
        <f t="shared" si="42"/>
        <v>45268</v>
      </c>
      <c r="K98" s="279" t="s">
        <v>2663</v>
      </c>
      <c r="L98" s="280">
        <f t="shared" si="43"/>
        <v>45365</v>
      </c>
      <c r="M98" s="281">
        <v>45289</v>
      </c>
      <c r="N98" s="281">
        <f>+M98+150</f>
        <v>45439</v>
      </c>
      <c r="O98" s="286" t="s">
        <v>4121</v>
      </c>
      <c r="P98" s="62" t="s">
        <v>3326</v>
      </c>
    </row>
    <row r="99" spans="1:16" ht="22.5" x14ac:dyDescent="0.25">
      <c r="A99" s="282">
        <v>90</v>
      </c>
      <c r="B99" s="282" t="s">
        <v>3645</v>
      </c>
      <c r="C99" s="282" t="s">
        <v>3646</v>
      </c>
      <c r="D99" s="283" t="s">
        <v>3209</v>
      </c>
      <c r="E99" s="283" t="s">
        <v>3647</v>
      </c>
      <c r="F99" s="282" t="s">
        <v>3648</v>
      </c>
      <c r="G99" s="285">
        <v>45210</v>
      </c>
      <c r="H99" s="285">
        <v>45302</v>
      </c>
      <c r="I99" s="351" t="s">
        <v>3649</v>
      </c>
      <c r="J99" s="284">
        <f t="shared" si="42"/>
        <v>45295</v>
      </c>
      <c r="K99" s="283" t="s">
        <v>2663</v>
      </c>
      <c r="L99" s="284">
        <f t="shared" si="43"/>
        <v>45392</v>
      </c>
      <c r="M99" s="282"/>
      <c r="N99" s="282"/>
      <c r="O99" s="282"/>
      <c r="P99" s="62" t="s">
        <v>3326</v>
      </c>
    </row>
    <row r="100" spans="1:16" ht="33.75" x14ac:dyDescent="0.25">
      <c r="A100" s="215">
        <v>91</v>
      </c>
      <c r="B100" s="215" t="s">
        <v>3650</v>
      </c>
      <c r="C100" s="278" t="s">
        <v>3651</v>
      </c>
      <c r="D100" s="286" t="s">
        <v>602</v>
      </c>
      <c r="E100" s="286" t="s">
        <v>3652</v>
      </c>
      <c r="F100" s="262">
        <v>100000</v>
      </c>
      <c r="G100" s="213">
        <v>45210</v>
      </c>
      <c r="H100" s="213">
        <v>45352</v>
      </c>
      <c r="I100" s="352" t="s">
        <v>3653</v>
      </c>
      <c r="J100" s="280">
        <f t="shared" si="42"/>
        <v>45345</v>
      </c>
      <c r="K100" s="279"/>
      <c r="L100" s="280">
        <f t="shared" si="43"/>
        <v>45442</v>
      </c>
      <c r="M100" s="278"/>
      <c r="N100" s="278"/>
      <c r="O100" s="278"/>
      <c r="P100" s="62" t="s">
        <v>3326</v>
      </c>
    </row>
    <row r="101" spans="1:16" ht="33.75" x14ac:dyDescent="0.25">
      <c r="A101" s="282">
        <v>92</v>
      </c>
      <c r="B101" s="282" t="s">
        <v>3655</v>
      </c>
      <c r="C101" s="282" t="s">
        <v>3656</v>
      </c>
      <c r="D101" s="282" t="s">
        <v>1335</v>
      </c>
      <c r="E101" s="283" t="s">
        <v>3657</v>
      </c>
      <c r="F101" s="254">
        <v>699825</v>
      </c>
      <c r="G101" s="285">
        <v>45217</v>
      </c>
      <c r="H101" s="285">
        <v>45309</v>
      </c>
      <c r="I101" s="351" t="s">
        <v>3658</v>
      </c>
      <c r="J101" s="284">
        <f t="shared" ref="J101:J112" si="44">H101-7</f>
        <v>45302</v>
      </c>
      <c r="K101" s="283"/>
      <c r="L101" s="284">
        <f t="shared" ref="L101:L112" si="45">H101+90</f>
        <v>45399</v>
      </c>
      <c r="M101" s="282"/>
      <c r="N101" s="282"/>
      <c r="O101" s="282"/>
      <c r="P101" s="62" t="s">
        <v>3326</v>
      </c>
    </row>
    <row r="102" spans="1:16" ht="22.5" x14ac:dyDescent="0.25">
      <c r="A102" s="215">
        <v>93</v>
      </c>
      <c r="B102" s="215" t="s">
        <v>3659</v>
      </c>
      <c r="C102" s="278" t="s">
        <v>3660</v>
      </c>
      <c r="D102" s="215" t="s">
        <v>3661</v>
      </c>
      <c r="E102" s="286" t="s">
        <v>3662</v>
      </c>
      <c r="F102" s="262">
        <v>299999.87</v>
      </c>
      <c r="G102" s="213">
        <v>45219</v>
      </c>
      <c r="H102" s="213">
        <v>45403</v>
      </c>
      <c r="I102" s="352" t="s">
        <v>3663</v>
      </c>
      <c r="J102" s="280">
        <f t="shared" si="44"/>
        <v>45396</v>
      </c>
      <c r="K102" s="279"/>
      <c r="L102" s="280">
        <f t="shared" si="45"/>
        <v>45493</v>
      </c>
      <c r="M102" s="278"/>
      <c r="N102" s="278"/>
      <c r="O102" s="278"/>
      <c r="P102" s="62" t="s">
        <v>3326</v>
      </c>
    </row>
    <row r="103" spans="1:16" ht="22.5" x14ac:dyDescent="0.25">
      <c r="A103" s="282">
        <v>94</v>
      </c>
      <c r="B103" s="282" t="s">
        <v>3664</v>
      </c>
      <c r="C103" s="282" t="s">
        <v>3665</v>
      </c>
      <c r="D103" s="283" t="s">
        <v>308</v>
      </c>
      <c r="E103" s="283" t="s">
        <v>3666</v>
      </c>
      <c r="F103" s="254">
        <v>30000</v>
      </c>
      <c r="G103" s="285">
        <v>45219</v>
      </c>
      <c r="H103" s="308">
        <v>45322</v>
      </c>
      <c r="I103" s="351" t="s">
        <v>4192</v>
      </c>
      <c r="J103" s="284">
        <f t="shared" si="44"/>
        <v>45315</v>
      </c>
      <c r="K103" s="283" t="s">
        <v>2663</v>
      </c>
      <c r="L103" s="284">
        <f t="shared" si="45"/>
        <v>45412</v>
      </c>
      <c r="M103" s="285">
        <v>45349</v>
      </c>
      <c r="N103" s="285">
        <f>+M103+150</f>
        <v>45499</v>
      </c>
      <c r="O103" s="283" t="s">
        <v>4127</v>
      </c>
      <c r="P103" s="62" t="s">
        <v>3326</v>
      </c>
    </row>
    <row r="104" spans="1:16" ht="22.5" x14ac:dyDescent="0.25">
      <c r="A104" s="215">
        <v>95</v>
      </c>
      <c r="B104" s="215" t="s">
        <v>3671</v>
      </c>
      <c r="C104" s="278" t="s">
        <v>3672</v>
      </c>
      <c r="D104" s="215" t="s">
        <v>3209</v>
      </c>
      <c r="E104" s="286" t="s">
        <v>3673</v>
      </c>
      <c r="F104" s="262">
        <v>149915.48000000001</v>
      </c>
      <c r="G104" s="213">
        <v>45223</v>
      </c>
      <c r="H104" s="213">
        <v>45301</v>
      </c>
      <c r="I104" s="352" t="s">
        <v>3674</v>
      </c>
      <c r="J104" s="280">
        <f t="shared" si="44"/>
        <v>45294</v>
      </c>
      <c r="K104" s="279" t="s">
        <v>2663</v>
      </c>
      <c r="L104" s="280">
        <f t="shared" si="45"/>
        <v>45391</v>
      </c>
      <c r="M104" s="278"/>
      <c r="N104" s="278"/>
      <c r="O104" s="278"/>
      <c r="P104" s="62" t="s">
        <v>3326</v>
      </c>
    </row>
    <row r="105" spans="1:16" ht="33.75" x14ac:dyDescent="0.25">
      <c r="A105" s="282">
        <v>96</v>
      </c>
      <c r="B105" s="282" t="s">
        <v>3675</v>
      </c>
      <c r="C105" s="282" t="s">
        <v>3676</v>
      </c>
      <c r="D105" s="282" t="s">
        <v>2359</v>
      </c>
      <c r="E105" s="283" t="s">
        <v>3677</v>
      </c>
      <c r="F105" s="254">
        <v>198483.11</v>
      </c>
      <c r="G105" s="285">
        <v>45224</v>
      </c>
      <c r="H105" s="285">
        <v>45306</v>
      </c>
      <c r="I105" s="351" t="s">
        <v>3678</v>
      </c>
      <c r="J105" s="284">
        <f t="shared" si="44"/>
        <v>45299</v>
      </c>
      <c r="K105" s="283"/>
      <c r="L105" s="284">
        <f t="shared" si="45"/>
        <v>45396</v>
      </c>
      <c r="M105" s="282"/>
      <c r="N105" s="282"/>
      <c r="O105" s="282"/>
      <c r="P105" s="62" t="s">
        <v>3326</v>
      </c>
    </row>
    <row r="106" spans="1:16" ht="45" x14ac:dyDescent="0.25">
      <c r="A106" s="215">
        <v>97</v>
      </c>
      <c r="B106" s="215" t="s">
        <v>3679</v>
      </c>
      <c r="C106" s="278" t="s">
        <v>3680</v>
      </c>
      <c r="D106" s="215" t="s">
        <v>3681</v>
      </c>
      <c r="E106" s="286" t="s">
        <v>3682</v>
      </c>
      <c r="F106" s="262">
        <v>859985.5</v>
      </c>
      <c r="G106" s="213">
        <v>45225</v>
      </c>
      <c r="H106" s="213">
        <v>45307</v>
      </c>
      <c r="I106" s="352" t="s">
        <v>3683</v>
      </c>
      <c r="J106" s="280">
        <f t="shared" si="44"/>
        <v>45300</v>
      </c>
      <c r="K106" s="279" t="s">
        <v>2663</v>
      </c>
      <c r="L106" s="280">
        <f t="shared" si="45"/>
        <v>45397</v>
      </c>
      <c r="M106" s="278"/>
      <c r="N106" s="278"/>
      <c r="O106" s="278"/>
      <c r="P106" s="62" t="s">
        <v>3326</v>
      </c>
    </row>
    <row r="107" spans="1:16" ht="33.75" x14ac:dyDescent="0.25">
      <c r="A107" s="282">
        <v>98</v>
      </c>
      <c r="B107" s="282" t="s">
        <v>3684</v>
      </c>
      <c r="C107" s="282" t="s">
        <v>3685</v>
      </c>
      <c r="D107" s="283" t="s">
        <v>3514</v>
      </c>
      <c r="E107" s="283" t="s">
        <v>3686</v>
      </c>
      <c r="F107" s="254">
        <v>599980</v>
      </c>
      <c r="G107" s="285">
        <v>45226</v>
      </c>
      <c r="H107" s="285">
        <v>45291</v>
      </c>
      <c r="I107" s="351" t="s">
        <v>3687</v>
      </c>
      <c r="J107" s="284">
        <f t="shared" si="44"/>
        <v>45284</v>
      </c>
      <c r="K107" s="283" t="s">
        <v>2663</v>
      </c>
      <c r="L107" s="284">
        <f t="shared" si="45"/>
        <v>45381</v>
      </c>
      <c r="M107" s="282"/>
      <c r="N107" s="282"/>
      <c r="O107" s="282"/>
      <c r="P107" s="62" t="s">
        <v>3326</v>
      </c>
    </row>
    <row r="108" spans="1:16" ht="33.75" x14ac:dyDescent="0.25">
      <c r="A108" s="215">
        <v>99</v>
      </c>
      <c r="B108" s="215" t="s">
        <v>3688</v>
      </c>
      <c r="C108" s="278" t="s">
        <v>3689</v>
      </c>
      <c r="D108" s="215" t="s">
        <v>3690</v>
      </c>
      <c r="E108" s="286" t="s">
        <v>2041</v>
      </c>
      <c r="F108" s="262">
        <v>170000</v>
      </c>
      <c r="G108" s="213">
        <v>45226</v>
      </c>
      <c r="H108" s="213">
        <v>45351</v>
      </c>
      <c r="I108" s="352" t="s">
        <v>3691</v>
      </c>
      <c r="J108" s="280">
        <f t="shared" si="44"/>
        <v>45344</v>
      </c>
      <c r="K108" s="279" t="s">
        <v>2663</v>
      </c>
      <c r="L108" s="280">
        <f t="shared" si="45"/>
        <v>45441</v>
      </c>
      <c r="M108" s="278"/>
      <c r="N108" s="278"/>
      <c r="O108" s="278"/>
      <c r="P108" s="62" t="s">
        <v>3326</v>
      </c>
    </row>
    <row r="109" spans="1:16" ht="22.5" x14ac:dyDescent="0.25">
      <c r="A109" s="282">
        <v>100</v>
      </c>
      <c r="B109" s="282" t="s">
        <v>3692</v>
      </c>
      <c r="C109" s="282" t="s">
        <v>3693</v>
      </c>
      <c r="D109" s="282" t="s">
        <v>3694</v>
      </c>
      <c r="E109" s="283" t="s">
        <v>3695</v>
      </c>
      <c r="F109" s="254">
        <v>80000</v>
      </c>
      <c r="G109" s="285">
        <v>45229</v>
      </c>
      <c r="H109" s="285">
        <v>45387</v>
      </c>
      <c r="I109" s="351" t="s">
        <v>3696</v>
      </c>
      <c r="J109" s="284">
        <f t="shared" si="44"/>
        <v>45380</v>
      </c>
      <c r="K109" s="283"/>
      <c r="L109" s="284">
        <f t="shared" si="45"/>
        <v>45477</v>
      </c>
      <c r="M109" s="282"/>
      <c r="N109" s="282"/>
      <c r="O109" s="282"/>
      <c r="P109" s="62" t="s">
        <v>3326</v>
      </c>
    </row>
    <row r="110" spans="1:16" ht="33.75" x14ac:dyDescent="0.25">
      <c r="A110" s="215">
        <v>101</v>
      </c>
      <c r="B110" s="215" t="s">
        <v>3697</v>
      </c>
      <c r="C110" s="278" t="s">
        <v>3698</v>
      </c>
      <c r="D110" s="215" t="s">
        <v>3408</v>
      </c>
      <c r="E110" s="286" t="s">
        <v>3699</v>
      </c>
      <c r="F110" s="262">
        <v>389936.71</v>
      </c>
      <c r="G110" s="213">
        <v>45226</v>
      </c>
      <c r="H110" s="213">
        <v>45326</v>
      </c>
      <c r="I110" s="352" t="s">
        <v>3700</v>
      </c>
      <c r="J110" s="280">
        <f t="shared" si="44"/>
        <v>45319</v>
      </c>
      <c r="K110" s="279" t="s">
        <v>2663</v>
      </c>
      <c r="L110" s="280">
        <f t="shared" si="45"/>
        <v>45416</v>
      </c>
      <c r="M110" s="278"/>
      <c r="N110" s="278"/>
      <c r="O110" s="278"/>
      <c r="P110" s="62" t="s">
        <v>3326</v>
      </c>
    </row>
    <row r="111" spans="1:16" ht="33.75" x14ac:dyDescent="0.25">
      <c r="A111" s="282">
        <v>102</v>
      </c>
      <c r="B111" s="282" t="s">
        <v>3701</v>
      </c>
      <c r="C111" s="282" t="s">
        <v>3702</v>
      </c>
      <c r="D111" s="283" t="s">
        <v>2260</v>
      </c>
      <c r="E111" s="283" t="s">
        <v>3703</v>
      </c>
      <c r="F111" s="254">
        <v>298110</v>
      </c>
      <c r="G111" s="285">
        <v>45226</v>
      </c>
      <c r="H111" s="285">
        <v>45314</v>
      </c>
      <c r="I111" s="351" t="s">
        <v>3704</v>
      </c>
      <c r="J111" s="284">
        <f t="shared" si="44"/>
        <v>45307</v>
      </c>
      <c r="K111" s="283" t="s">
        <v>2663</v>
      </c>
      <c r="L111" s="284">
        <f t="shared" si="45"/>
        <v>45404</v>
      </c>
      <c r="M111" s="282"/>
      <c r="N111" s="282"/>
      <c r="O111" s="282"/>
      <c r="P111" s="62" t="s">
        <v>3326</v>
      </c>
    </row>
    <row r="112" spans="1:16" ht="33.75" x14ac:dyDescent="0.25">
      <c r="A112" s="215">
        <v>103</v>
      </c>
      <c r="B112" s="215" t="s">
        <v>3705</v>
      </c>
      <c r="C112" s="278" t="s">
        <v>3706</v>
      </c>
      <c r="D112" s="215" t="s">
        <v>602</v>
      </c>
      <c r="E112" s="286" t="s">
        <v>3707</v>
      </c>
      <c r="F112" s="262">
        <v>80000</v>
      </c>
      <c r="G112" s="215" t="s">
        <v>3708</v>
      </c>
      <c r="H112" s="213">
        <v>45473</v>
      </c>
      <c r="I112" s="360" t="s">
        <v>3709</v>
      </c>
      <c r="J112" s="280">
        <f t="shared" si="44"/>
        <v>45466</v>
      </c>
      <c r="K112" s="279"/>
      <c r="L112" s="280">
        <f t="shared" si="45"/>
        <v>45563</v>
      </c>
      <c r="M112" s="278"/>
      <c r="N112" s="278"/>
      <c r="O112" s="278"/>
      <c r="P112" s="62" t="s">
        <v>3326</v>
      </c>
    </row>
    <row r="113" spans="1:16" ht="22.5" x14ac:dyDescent="0.25">
      <c r="A113" s="282">
        <v>104</v>
      </c>
      <c r="B113" s="282" t="s">
        <v>3711</v>
      </c>
      <c r="C113" s="282" t="s">
        <v>3712</v>
      </c>
      <c r="D113" s="282" t="s">
        <v>3713</v>
      </c>
      <c r="E113" s="283" t="s">
        <v>3714</v>
      </c>
      <c r="F113" s="254">
        <v>100000</v>
      </c>
      <c r="G113" s="285">
        <v>45236</v>
      </c>
      <c r="H113" s="285">
        <v>45400</v>
      </c>
      <c r="I113" s="351" t="s">
        <v>3715</v>
      </c>
      <c r="J113" s="284">
        <f>H113-7</f>
        <v>45393</v>
      </c>
      <c r="K113" s="283"/>
      <c r="L113" s="284">
        <f>H113+90</f>
        <v>45490</v>
      </c>
      <c r="M113" s="282"/>
      <c r="N113" s="282"/>
      <c r="O113" s="282"/>
      <c r="P113" s="62" t="s">
        <v>3326</v>
      </c>
    </row>
    <row r="114" spans="1:16" ht="22.5" x14ac:dyDescent="0.25">
      <c r="A114" s="215">
        <v>105</v>
      </c>
      <c r="B114" s="215" t="s">
        <v>3718</v>
      </c>
      <c r="C114" s="278" t="s">
        <v>3719</v>
      </c>
      <c r="D114" s="215" t="s">
        <v>3720</v>
      </c>
      <c r="E114" s="286" t="s">
        <v>3721</v>
      </c>
      <c r="F114" s="262">
        <v>100000</v>
      </c>
      <c r="G114" s="213">
        <v>45237</v>
      </c>
      <c r="H114" s="213">
        <v>45352</v>
      </c>
      <c r="I114" s="352" t="s">
        <v>3006</v>
      </c>
      <c r="J114" s="280">
        <f>H114-7</f>
        <v>45345</v>
      </c>
      <c r="K114" s="279"/>
      <c r="L114" s="280">
        <f>H114+90</f>
        <v>45442</v>
      </c>
      <c r="M114" s="215"/>
      <c r="N114" s="215"/>
      <c r="O114" s="215"/>
      <c r="P114" s="62" t="s">
        <v>3326</v>
      </c>
    </row>
    <row r="115" spans="1:16" ht="22.5" x14ac:dyDescent="0.25">
      <c r="A115" s="282">
        <v>106</v>
      </c>
      <c r="B115" s="282" t="s">
        <v>3724</v>
      </c>
      <c r="C115" s="282" t="s">
        <v>3725</v>
      </c>
      <c r="D115" s="282" t="s">
        <v>3726</v>
      </c>
      <c r="E115" s="283" t="s">
        <v>3727</v>
      </c>
      <c r="F115" s="254">
        <v>300000</v>
      </c>
      <c r="G115" s="285">
        <v>45246</v>
      </c>
      <c r="H115" s="285">
        <v>45473</v>
      </c>
      <c r="I115" s="351" t="s">
        <v>3728</v>
      </c>
      <c r="J115" s="284">
        <f>H115-7</f>
        <v>45466</v>
      </c>
      <c r="K115" s="282"/>
      <c r="L115" s="284">
        <f t="shared" ref="L115:L133" si="46">H115+90</f>
        <v>45563</v>
      </c>
      <c r="M115" s="257"/>
      <c r="N115" s="257"/>
      <c r="O115" s="257"/>
      <c r="P115" s="62" t="s">
        <v>3326</v>
      </c>
    </row>
    <row r="116" spans="1:16" ht="22.5" x14ac:dyDescent="0.25">
      <c r="A116" s="215">
        <v>107</v>
      </c>
      <c r="B116" s="215" t="s">
        <v>3729</v>
      </c>
      <c r="C116" s="278" t="s">
        <v>3730</v>
      </c>
      <c r="D116" s="215" t="s">
        <v>3731</v>
      </c>
      <c r="E116" s="286" t="s">
        <v>3732</v>
      </c>
      <c r="F116" s="262">
        <v>150000</v>
      </c>
      <c r="G116" s="315">
        <v>45247</v>
      </c>
      <c r="H116" s="315">
        <v>45389</v>
      </c>
      <c r="I116" s="352" t="s">
        <v>3733</v>
      </c>
      <c r="J116" s="280">
        <f>H116-7</f>
        <v>45382</v>
      </c>
      <c r="K116" s="278"/>
      <c r="L116" s="280">
        <f t="shared" si="46"/>
        <v>45479</v>
      </c>
      <c r="M116" s="256"/>
      <c r="N116" s="256"/>
      <c r="O116" s="256"/>
      <c r="P116" s="62" t="s">
        <v>3326</v>
      </c>
    </row>
    <row r="117" spans="1:16" ht="22.5" x14ac:dyDescent="0.25">
      <c r="A117" s="282">
        <v>108</v>
      </c>
      <c r="B117" s="282"/>
      <c r="C117" s="282"/>
      <c r="D117" s="283"/>
      <c r="E117" s="283"/>
      <c r="F117" s="282"/>
      <c r="G117" s="316"/>
      <c r="H117" s="316"/>
      <c r="I117" s="351"/>
      <c r="J117" s="284"/>
      <c r="K117" s="282"/>
      <c r="L117" s="284">
        <f t="shared" si="46"/>
        <v>90</v>
      </c>
      <c r="M117" s="257"/>
      <c r="N117" s="257"/>
      <c r="O117" s="257"/>
      <c r="P117" s="62" t="s">
        <v>3326</v>
      </c>
    </row>
    <row r="118" spans="1:16" ht="22.5" x14ac:dyDescent="0.25">
      <c r="A118" s="215">
        <v>109</v>
      </c>
      <c r="B118" s="215" t="s">
        <v>3734</v>
      </c>
      <c r="C118" s="215" t="s">
        <v>3735</v>
      </c>
      <c r="D118" s="215" t="s">
        <v>3726</v>
      </c>
      <c r="E118" s="286" t="s">
        <v>3736</v>
      </c>
      <c r="F118" s="262">
        <v>250000</v>
      </c>
      <c r="G118" s="213">
        <v>45247</v>
      </c>
      <c r="H118" s="213">
        <v>45421</v>
      </c>
      <c r="I118" s="352" t="s">
        <v>4193</v>
      </c>
      <c r="J118" s="280">
        <f t="shared" ref="J118:J123" si="47">H118-7</f>
        <v>45414</v>
      </c>
      <c r="K118" s="278"/>
      <c r="L118" s="280">
        <f t="shared" si="46"/>
        <v>45511</v>
      </c>
      <c r="M118" s="256"/>
      <c r="N118" s="256"/>
      <c r="O118" s="256"/>
      <c r="P118" s="62" t="s">
        <v>3326</v>
      </c>
    </row>
    <row r="119" spans="1:16" ht="33.75" x14ac:dyDescent="0.25">
      <c r="A119" s="282">
        <v>110</v>
      </c>
      <c r="B119" s="282" t="s">
        <v>3737</v>
      </c>
      <c r="C119" s="282" t="s">
        <v>3738</v>
      </c>
      <c r="D119" s="282" t="s">
        <v>3739</v>
      </c>
      <c r="E119" s="283" t="s">
        <v>860</v>
      </c>
      <c r="F119" s="254">
        <v>400000</v>
      </c>
      <c r="G119" s="285">
        <v>45248</v>
      </c>
      <c r="H119" s="285">
        <v>45382</v>
      </c>
      <c r="I119" s="351" t="s">
        <v>4194</v>
      </c>
      <c r="J119" s="284">
        <f t="shared" si="47"/>
        <v>45375</v>
      </c>
      <c r="K119" s="282"/>
      <c r="L119" s="284">
        <f t="shared" si="46"/>
        <v>45472</v>
      </c>
      <c r="M119" s="257"/>
      <c r="N119" s="257"/>
      <c r="O119" s="257"/>
      <c r="P119" s="62" t="s">
        <v>3326</v>
      </c>
    </row>
    <row r="120" spans="1:16" ht="33.75" x14ac:dyDescent="0.25">
      <c r="A120" s="215">
        <v>111</v>
      </c>
      <c r="B120" s="215" t="s">
        <v>3740</v>
      </c>
      <c r="C120" s="317" t="s">
        <v>3741</v>
      </c>
      <c r="D120" s="215" t="s">
        <v>1182</v>
      </c>
      <c r="E120" s="286" t="s">
        <v>3742</v>
      </c>
      <c r="F120" s="215" t="s">
        <v>3743</v>
      </c>
      <c r="G120" s="213">
        <v>45248</v>
      </c>
      <c r="H120" s="213">
        <v>45436</v>
      </c>
      <c r="I120" s="355" t="s">
        <v>3744</v>
      </c>
      <c r="J120" s="280">
        <f t="shared" si="47"/>
        <v>45429</v>
      </c>
      <c r="K120" s="278"/>
      <c r="L120" s="280">
        <f t="shared" si="46"/>
        <v>45526</v>
      </c>
      <c r="M120" s="318"/>
      <c r="N120" s="318"/>
      <c r="O120" s="318"/>
      <c r="P120" s="62" t="s">
        <v>3326</v>
      </c>
    </row>
    <row r="121" spans="1:16" ht="22.5" x14ac:dyDescent="0.25">
      <c r="A121" s="282">
        <v>112</v>
      </c>
      <c r="B121" s="282" t="s">
        <v>3745</v>
      </c>
      <c r="C121" s="319" t="s">
        <v>3746</v>
      </c>
      <c r="D121" s="283" t="s">
        <v>2970</v>
      </c>
      <c r="E121" s="283" t="s">
        <v>3747</v>
      </c>
      <c r="F121" s="282" t="s">
        <v>3748</v>
      </c>
      <c r="G121" s="285">
        <v>45251</v>
      </c>
      <c r="H121" s="285">
        <v>45322</v>
      </c>
      <c r="I121" s="351" t="s">
        <v>3749</v>
      </c>
      <c r="J121" s="284">
        <f t="shared" si="47"/>
        <v>45315</v>
      </c>
      <c r="K121" s="282"/>
      <c r="L121" s="284">
        <f t="shared" si="46"/>
        <v>45412</v>
      </c>
      <c r="M121" s="282"/>
      <c r="N121" s="282"/>
      <c r="O121" s="282"/>
      <c r="P121" s="62" t="s">
        <v>3326</v>
      </c>
    </row>
    <row r="122" spans="1:16" ht="22.5" x14ac:dyDescent="0.25">
      <c r="A122" s="215">
        <v>113</v>
      </c>
      <c r="B122" s="215" t="s">
        <v>3750</v>
      </c>
      <c r="C122" s="317" t="s">
        <v>3751</v>
      </c>
      <c r="D122" s="286" t="s">
        <v>2271</v>
      </c>
      <c r="E122" s="286" t="s">
        <v>3752</v>
      </c>
      <c r="F122" s="270">
        <v>70000</v>
      </c>
      <c r="G122" s="213">
        <v>45252</v>
      </c>
      <c r="H122" s="213">
        <v>45300</v>
      </c>
      <c r="I122" s="355" t="s">
        <v>4195</v>
      </c>
      <c r="J122" s="280">
        <f t="shared" si="47"/>
        <v>45293</v>
      </c>
      <c r="K122" s="278" t="s">
        <v>2663</v>
      </c>
      <c r="L122" s="280">
        <f t="shared" si="46"/>
        <v>45390</v>
      </c>
      <c r="M122" s="278"/>
      <c r="N122" s="278"/>
      <c r="O122" s="278"/>
      <c r="P122" s="62" t="s">
        <v>3326</v>
      </c>
    </row>
    <row r="123" spans="1:16" ht="22.5" x14ac:dyDescent="0.25">
      <c r="A123" s="282">
        <v>114</v>
      </c>
      <c r="B123" s="282" t="s">
        <v>3753</v>
      </c>
      <c r="C123" s="319" t="s">
        <v>3754</v>
      </c>
      <c r="D123" s="283" t="s">
        <v>3755</v>
      </c>
      <c r="E123" s="283" t="s">
        <v>3756</v>
      </c>
      <c r="F123" s="254">
        <v>100000</v>
      </c>
      <c r="G123" s="285">
        <v>45253</v>
      </c>
      <c r="H123" s="285">
        <v>45316</v>
      </c>
      <c r="I123" s="351" t="s">
        <v>3757</v>
      </c>
      <c r="J123" s="284">
        <f t="shared" si="47"/>
        <v>45309</v>
      </c>
      <c r="K123" s="282"/>
      <c r="L123" s="284">
        <f t="shared" si="46"/>
        <v>45406</v>
      </c>
      <c r="M123" s="282"/>
      <c r="N123" s="282"/>
      <c r="O123" s="282"/>
      <c r="P123" s="62" t="s">
        <v>3326</v>
      </c>
    </row>
    <row r="124" spans="1:16" ht="22.5" x14ac:dyDescent="0.25">
      <c r="A124" s="215">
        <v>115</v>
      </c>
      <c r="B124" s="278"/>
      <c r="C124" s="317"/>
      <c r="D124" s="279"/>
      <c r="E124" s="279"/>
      <c r="F124" s="292"/>
      <c r="G124" s="278"/>
      <c r="H124" s="278"/>
      <c r="I124" s="355"/>
      <c r="J124" s="280"/>
      <c r="K124" s="278"/>
      <c r="L124" s="280"/>
      <c r="M124" s="278"/>
      <c r="N124" s="278"/>
      <c r="O124" s="278"/>
      <c r="P124" s="62" t="s">
        <v>3326</v>
      </c>
    </row>
    <row r="125" spans="1:16" ht="22.5" x14ac:dyDescent="0.25">
      <c r="A125" s="282">
        <v>116</v>
      </c>
      <c r="B125" s="46" t="s">
        <v>3758</v>
      </c>
      <c r="C125" s="319" t="s">
        <v>3759</v>
      </c>
      <c r="D125" s="283" t="s">
        <v>3755</v>
      </c>
      <c r="E125" s="283" t="s">
        <v>3760</v>
      </c>
      <c r="F125" s="272">
        <v>250000</v>
      </c>
      <c r="G125" s="285">
        <v>45253</v>
      </c>
      <c r="H125" s="285">
        <v>45322</v>
      </c>
      <c r="I125" s="351" t="s">
        <v>3761</v>
      </c>
      <c r="J125" s="284">
        <f t="shared" ref="J125:J133" si="48">H125-7</f>
        <v>45315</v>
      </c>
      <c r="K125" s="282" t="s">
        <v>2663</v>
      </c>
      <c r="L125" s="284">
        <f t="shared" si="46"/>
        <v>45412</v>
      </c>
      <c r="M125" s="282"/>
      <c r="N125" s="282"/>
      <c r="O125" s="282"/>
      <c r="P125" s="62" t="s">
        <v>3326</v>
      </c>
    </row>
    <row r="126" spans="1:16" ht="33.75" x14ac:dyDescent="0.25">
      <c r="A126" s="215">
        <v>117</v>
      </c>
      <c r="B126" s="215" t="s">
        <v>3762</v>
      </c>
      <c r="C126" s="317" t="s">
        <v>3763</v>
      </c>
      <c r="D126" s="286" t="s">
        <v>17</v>
      </c>
      <c r="E126" s="286" t="s">
        <v>3764</v>
      </c>
      <c r="F126" s="262">
        <v>499954.98</v>
      </c>
      <c r="G126" s="213">
        <v>45253</v>
      </c>
      <c r="H126" s="213">
        <v>45405</v>
      </c>
      <c r="I126" s="355" t="s">
        <v>3765</v>
      </c>
      <c r="J126" s="280">
        <f t="shared" si="48"/>
        <v>45398</v>
      </c>
      <c r="K126" s="278"/>
      <c r="L126" s="280">
        <f t="shared" si="46"/>
        <v>45495</v>
      </c>
      <c r="M126" s="278"/>
      <c r="N126" s="278"/>
      <c r="O126" s="278"/>
      <c r="P126" s="62" t="s">
        <v>3326</v>
      </c>
    </row>
    <row r="127" spans="1:16" ht="22.5" x14ac:dyDescent="0.25">
      <c r="A127" s="282">
        <v>118</v>
      </c>
      <c r="B127" s="282" t="s">
        <v>3766</v>
      </c>
      <c r="C127" s="319" t="s">
        <v>3767</v>
      </c>
      <c r="D127" s="283" t="s">
        <v>3768</v>
      </c>
      <c r="E127" s="283" t="s">
        <v>3769</v>
      </c>
      <c r="F127" s="254">
        <v>239794.06</v>
      </c>
      <c r="G127" s="285">
        <v>45258</v>
      </c>
      <c r="H127" s="285">
        <v>45352</v>
      </c>
      <c r="I127" s="351" t="s">
        <v>3770</v>
      </c>
      <c r="J127" s="284">
        <f t="shared" si="48"/>
        <v>45345</v>
      </c>
      <c r="K127" s="282"/>
      <c r="L127" s="284">
        <f t="shared" si="46"/>
        <v>45442</v>
      </c>
      <c r="M127" s="282"/>
      <c r="N127" s="282"/>
      <c r="O127" s="282"/>
      <c r="P127" s="62" t="s">
        <v>3326</v>
      </c>
    </row>
    <row r="128" spans="1:16" ht="22.5" x14ac:dyDescent="0.25">
      <c r="A128" s="215">
        <v>119</v>
      </c>
      <c r="B128" s="215" t="s">
        <v>3771</v>
      </c>
      <c r="C128" s="317" t="s">
        <v>3772</v>
      </c>
      <c r="D128" s="286" t="s">
        <v>2615</v>
      </c>
      <c r="E128" s="286" t="s">
        <v>3350</v>
      </c>
      <c r="F128" s="262">
        <v>150000</v>
      </c>
      <c r="G128" s="213">
        <v>45257</v>
      </c>
      <c r="H128" s="213">
        <v>45347</v>
      </c>
      <c r="I128" s="355" t="s">
        <v>3773</v>
      </c>
      <c r="J128" s="280">
        <f t="shared" si="48"/>
        <v>45340</v>
      </c>
      <c r="K128" s="278"/>
      <c r="L128" s="280">
        <f t="shared" si="46"/>
        <v>45437</v>
      </c>
      <c r="M128" s="278"/>
      <c r="N128" s="278"/>
      <c r="O128" s="278"/>
      <c r="P128" s="62" t="s">
        <v>3326</v>
      </c>
    </row>
    <row r="129" spans="1:16" ht="22.5" x14ac:dyDescent="0.25">
      <c r="A129" s="282">
        <v>120</v>
      </c>
      <c r="B129" s="282" t="s">
        <v>3774</v>
      </c>
      <c r="C129" s="319" t="s">
        <v>3775</v>
      </c>
      <c r="D129" s="283" t="s">
        <v>3776</v>
      </c>
      <c r="E129" s="283" t="s">
        <v>3777</v>
      </c>
      <c r="F129" s="254">
        <v>159957.25</v>
      </c>
      <c r="G129" s="285">
        <v>45257</v>
      </c>
      <c r="H129" s="285">
        <v>45342</v>
      </c>
      <c r="I129" s="351" t="s">
        <v>3778</v>
      </c>
      <c r="J129" s="284">
        <f t="shared" si="48"/>
        <v>45335</v>
      </c>
      <c r="K129" s="282"/>
      <c r="L129" s="284">
        <f t="shared" si="46"/>
        <v>45432</v>
      </c>
      <c r="M129" s="282"/>
      <c r="N129" s="282"/>
      <c r="O129" s="282"/>
      <c r="P129" s="62" t="s">
        <v>3326</v>
      </c>
    </row>
    <row r="130" spans="1:16" ht="22.5" x14ac:dyDescent="0.25">
      <c r="A130" s="215">
        <v>121</v>
      </c>
      <c r="B130" s="215" t="s">
        <v>3779</v>
      </c>
      <c r="C130" s="317" t="s">
        <v>3780</v>
      </c>
      <c r="D130" s="286" t="s">
        <v>3781</v>
      </c>
      <c r="E130" s="286" t="s">
        <v>3782</v>
      </c>
      <c r="F130" s="262">
        <v>150000</v>
      </c>
      <c r="G130" s="213">
        <v>45258</v>
      </c>
      <c r="H130" s="213">
        <v>45383</v>
      </c>
      <c r="I130" s="352" t="s">
        <v>3783</v>
      </c>
      <c r="J130" s="280">
        <f t="shared" si="48"/>
        <v>45376</v>
      </c>
      <c r="K130" s="278"/>
      <c r="L130" s="280">
        <f t="shared" si="46"/>
        <v>45473</v>
      </c>
      <c r="M130" s="215"/>
      <c r="N130" s="215"/>
      <c r="O130" s="215"/>
      <c r="P130" s="62" t="s">
        <v>3326</v>
      </c>
    </row>
    <row r="131" spans="1:16" ht="33.75" x14ac:dyDescent="0.25">
      <c r="A131" s="282">
        <v>122</v>
      </c>
      <c r="B131" s="282" t="s">
        <v>3784</v>
      </c>
      <c r="C131" s="319" t="s">
        <v>3785</v>
      </c>
      <c r="D131" s="283" t="s">
        <v>3786</v>
      </c>
      <c r="E131" s="283" t="s">
        <v>3787</v>
      </c>
      <c r="F131" s="254">
        <v>449994</v>
      </c>
      <c r="G131" s="285">
        <v>45258</v>
      </c>
      <c r="H131" s="285">
        <v>45472</v>
      </c>
      <c r="I131" s="351" t="s">
        <v>4229</v>
      </c>
      <c r="J131" s="284">
        <f t="shared" si="48"/>
        <v>45465</v>
      </c>
      <c r="K131" s="282" t="s">
        <v>2663</v>
      </c>
      <c r="L131" s="284">
        <f t="shared" si="46"/>
        <v>45562</v>
      </c>
      <c r="M131" s="282"/>
      <c r="N131" s="282"/>
      <c r="O131" s="282"/>
      <c r="P131" s="62" t="s">
        <v>3326</v>
      </c>
    </row>
    <row r="132" spans="1:16" ht="22.5" x14ac:dyDescent="0.25">
      <c r="A132" s="215">
        <v>123</v>
      </c>
      <c r="B132" s="215" t="s">
        <v>3788</v>
      </c>
      <c r="C132" s="317" t="s">
        <v>3789</v>
      </c>
      <c r="D132" s="286" t="s">
        <v>3790</v>
      </c>
      <c r="E132" s="286" t="s">
        <v>3791</v>
      </c>
      <c r="F132" s="262">
        <v>168000</v>
      </c>
      <c r="G132" s="213">
        <v>45259</v>
      </c>
      <c r="H132" s="213">
        <v>45352</v>
      </c>
      <c r="I132" s="352" t="s">
        <v>3792</v>
      </c>
      <c r="J132" s="280">
        <f t="shared" si="48"/>
        <v>45345</v>
      </c>
      <c r="K132" s="278" t="s">
        <v>2663</v>
      </c>
      <c r="L132" s="280">
        <f t="shared" si="46"/>
        <v>45442</v>
      </c>
      <c r="M132" s="215"/>
      <c r="N132" s="215"/>
      <c r="O132" s="215"/>
      <c r="P132" s="62" t="s">
        <v>3326</v>
      </c>
    </row>
    <row r="133" spans="1:16" ht="33.75" x14ac:dyDescent="0.25">
      <c r="A133" s="282">
        <v>124</v>
      </c>
      <c r="B133" s="282" t="s">
        <v>3793</v>
      </c>
      <c r="C133" s="319" t="s">
        <v>3794</v>
      </c>
      <c r="D133" s="282" t="s">
        <v>418</v>
      </c>
      <c r="E133" s="283" t="s">
        <v>3795</v>
      </c>
      <c r="F133" s="254">
        <v>987810.44</v>
      </c>
      <c r="G133" s="285">
        <v>45259</v>
      </c>
      <c r="H133" s="285">
        <v>45375</v>
      </c>
      <c r="I133" s="351" t="s">
        <v>3796</v>
      </c>
      <c r="J133" s="284">
        <f t="shared" si="48"/>
        <v>45368</v>
      </c>
      <c r="K133" s="282"/>
      <c r="L133" s="284">
        <f t="shared" si="46"/>
        <v>45465</v>
      </c>
      <c r="M133" s="282"/>
      <c r="N133" s="282"/>
      <c r="O133" s="282"/>
      <c r="P133" s="62" t="s">
        <v>3326</v>
      </c>
    </row>
    <row r="134" spans="1:16" ht="22.5" x14ac:dyDescent="0.25">
      <c r="A134" s="215">
        <v>125</v>
      </c>
      <c r="B134" s="215" t="s">
        <v>3798</v>
      </c>
      <c r="C134" s="215" t="s">
        <v>3799</v>
      </c>
      <c r="D134" s="215" t="s">
        <v>1070</v>
      </c>
      <c r="E134" s="286" t="s">
        <v>3800</v>
      </c>
      <c r="F134" s="262">
        <v>150000</v>
      </c>
      <c r="G134" s="213">
        <v>45261</v>
      </c>
      <c r="H134" s="213">
        <v>45332</v>
      </c>
      <c r="I134" s="352" t="s">
        <v>3801</v>
      </c>
      <c r="J134" s="280">
        <f t="shared" ref="J134:J140" si="49">H134-7</f>
        <v>45325</v>
      </c>
      <c r="K134" s="278" t="s">
        <v>2663</v>
      </c>
      <c r="L134" s="280">
        <f t="shared" ref="L134:L140" si="50">H134+90</f>
        <v>45422</v>
      </c>
      <c r="M134" s="215"/>
      <c r="N134" s="215"/>
      <c r="O134" s="215"/>
      <c r="P134" s="62" t="s">
        <v>3326</v>
      </c>
    </row>
    <row r="135" spans="1:16" ht="22.5" x14ac:dyDescent="0.25">
      <c r="A135" s="282">
        <v>126</v>
      </c>
      <c r="B135" s="282" t="s">
        <v>3802</v>
      </c>
      <c r="C135" s="319" t="s">
        <v>3803</v>
      </c>
      <c r="D135" s="282" t="s">
        <v>3804</v>
      </c>
      <c r="E135" s="283" t="s">
        <v>3805</v>
      </c>
      <c r="F135" s="282" t="s">
        <v>3806</v>
      </c>
      <c r="G135" s="285">
        <v>45261</v>
      </c>
      <c r="H135" s="285">
        <v>45503</v>
      </c>
      <c r="I135" s="351" t="s">
        <v>3807</v>
      </c>
      <c r="J135" s="284">
        <f t="shared" si="49"/>
        <v>45496</v>
      </c>
      <c r="K135" s="282"/>
      <c r="L135" s="284">
        <f t="shared" si="50"/>
        <v>45593</v>
      </c>
      <c r="M135" s="282"/>
      <c r="N135" s="282"/>
      <c r="O135" s="282"/>
      <c r="P135" s="62" t="s">
        <v>3326</v>
      </c>
    </row>
    <row r="136" spans="1:16" ht="22.5" x14ac:dyDescent="0.25">
      <c r="A136" s="215">
        <v>127</v>
      </c>
      <c r="B136" s="215" t="s">
        <v>3808</v>
      </c>
      <c r="C136" s="278" t="s">
        <v>3809</v>
      </c>
      <c r="D136" s="215" t="s">
        <v>3538</v>
      </c>
      <c r="E136" s="286" t="s">
        <v>3810</v>
      </c>
      <c r="F136" s="262">
        <v>299975.03000000003</v>
      </c>
      <c r="G136" s="213">
        <v>45265</v>
      </c>
      <c r="H136" s="213">
        <v>45392</v>
      </c>
      <c r="I136" s="352" t="s">
        <v>3811</v>
      </c>
      <c r="J136" s="280">
        <f t="shared" si="49"/>
        <v>45385</v>
      </c>
      <c r="K136" s="278"/>
      <c r="L136" s="280">
        <f t="shared" si="50"/>
        <v>45482</v>
      </c>
      <c r="M136" s="215"/>
      <c r="N136" s="215"/>
      <c r="O136" s="215"/>
      <c r="P136" s="62" t="s">
        <v>3326</v>
      </c>
    </row>
    <row r="137" spans="1:16" ht="33.75" x14ac:dyDescent="0.25">
      <c r="A137" s="282">
        <v>128</v>
      </c>
      <c r="B137" s="282" t="s">
        <v>3812</v>
      </c>
      <c r="C137" s="319" t="s">
        <v>3813</v>
      </c>
      <c r="D137" s="283" t="s">
        <v>3814</v>
      </c>
      <c r="E137" s="283" t="s">
        <v>3815</v>
      </c>
      <c r="F137" s="254">
        <v>749940</v>
      </c>
      <c r="G137" s="285">
        <v>45265</v>
      </c>
      <c r="H137" s="285">
        <v>45322</v>
      </c>
      <c r="I137" s="351" t="s">
        <v>3816</v>
      </c>
      <c r="J137" s="284">
        <f t="shared" si="49"/>
        <v>45315</v>
      </c>
      <c r="K137" s="282"/>
      <c r="L137" s="284">
        <f t="shared" si="50"/>
        <v>45412</v>
      </c>
      <c r="M137" s="282"/>
      <c r="N137" s="282"/>
      <c r="O137" s="282"/>
      <c r="P137" s="62" t="s">
        <v>3326</v>
      </c>
    </row>
    <row r="138" spans="1:16" ht="45" x14ac:dyDescent="0.25">
      <c r="A138" s="215">
        <v>129</v>
      </c>
      <c r="B138" s="215" t="s">
        <v>3818</v>
      </c>
      <c r="C138" s="278" t="s">
        <v>3819</v>
      </c>
      <c r="D138" s="215" t="s">
        <v>3820</v>
      </c>
      <c r="E138" s="286" t="s">
        <v>3821</v>
      </c>
      <c r="F138" s="270">
        <v>980000</v>
      </c>
      <c r="G138" s="213">
        <v>45267</v>
      </c>
      <c r="H138" s="213">
        <v>45440</v>
      </c>
      <c r="I138" s="352" t="s">
        <v>3822</v>
      </c>
      <c r="J138" s="280">
        <f t="shared" si="49"/>
        <v>45433</v>
      </c>
      <c r="K138" s="279"/>
      <c r="L138" s="280">
        <f t="shared" si="50"/>
        <v>45530</v>
      </c>
      <c r="M138" s="215"/>
      <c r="N138" s="215"/>
      <c r="O138" s="215"/>
      <c r="P138" s="62" t="s">
        <v>3326</v>
      </c>
    </row>
    <row r="139" spans="1:16" ht="33.75" x14ac:dyDescent="0.25">
      <c r="A139" s="282">
        <v>130</v>
      </c>
      <c r="B139" s="282" t="s">
        <v>3823</v>
      </c>
      <c r="C139" s="319" t="s">
        <v>3824</v>
      </c>
      <c r="D139" s="282" t="s">
        <v>3681</v>
      </c>
      <c r="E139" s="283" t="s">
        <v>3825</v>
      </c>
      <c r="F139" s="254">
        <v>449990.14</v>
      </c>
      <c r="G139" s="285">
        <v>45267</v>
      </c>
      <c r="H139" s="285">
        <v>45442</v>
      </c>
      <c r="I139" s="351" t="s">
        <v>4116</v>
      </c>
      <c r="J139" s="284">
        <f t="shared" si="49"/>
        <v>45435</v>
      </c>
      <c r="K139" s="283"/>
      <c r="L139" s="284">
        <f t="shared" si="50"/>
        <v>45532</v>
      </c>
      <c r="M139" s="282"/>
      <c r="N139" s="282"/>
      <c r="O139" s="282"/>
      <c r="P139" s="62" t="s">
        <v>3326</v>
      </c>
    </row>
    <row r="140" spans="1:16" ht="45" x14ac:dyDescent="0.25">
      <c r="A140" s="215">
        <v>131</v>
      </c>
      <c r="B140" s="215" t="s">
        <v>3826</v>
      </c>
      <c r="C140" s="278" t="s">
        <v>3827</v>
      </c>
      <c r="D140" s="215" t="s">
        <v>418</v>
      </c>
      <c r="E140" s="286" t="s">
        <v>3828</v>
      </c>
      <c r="F140" s="262">
        <v>1049973</v>
      </c>
      <c r="G140" s="213">
        <v>45267</v>
      </c>
      <c r="H140" s="213">
        <v>45656</v>
      </c>
      <c r="I140" s="352" t="s">
        <v>3829</v>
      </c>
      <c r="J140" s="280">
        <f t="shared" si="49"/>
        <v>45649</v>
      </c>
      <c r="K140" s="279"/>
      <c r="L140" s="280">
        <f t="shared" si="50"/>
        <v>45746</v>
      </c>
      <c r="M140" s="215"/>
      <c r="N140" s="215"/>
      <c r="O140" s="215"/>
      <c r="P140" s="62" t="s">
        <v>3326</v>
      </c>
    </row>
    <row r="141" spans="1:16" ht="33.75" x14ac:dyDescent="0.25">
      <c r="A141" s="282">
        <v>132</v>
      </c>
      <c r="B141" s="282" t="s">
        <v>3830</v>
      </c>
      <c r="C141" s="319" t="s">
        <v>3831</v>
      </c>
      <c r="D141" s="282" t="s">
        <v>1123</v>
      </c>
      <c r="E141" s="283" t="s">
        <v>3832</v>
      </c>
      <c r="F141" s="254">
        <v>790000</v>
      </c>
      <c r="G141" s="285">
        <v>45268</v>
      </c>
      <c r="H141" s="285">
        <v>45331</v>
      </c>
      <c r="I141" s="351" t="s">
        <v>4196</v>
      </c>
      <c r="J141" s="284">
        <f t="shared" ref="J141" si="51">H141-7</f>
        <v>45324</v>
      </c>
      <c r="K141" s="283"/>
      <c r="L141" s="284">
        <f t="shared" ref="L141" si="52">H141+90</f>
        <v>45421</v>
      </c>
      <c r="M141" s="282"/>
      <c r="N141" s="282"/>
      <c r="O141" s="282"/>
      <c r="P141" s="62" t="s">
        <v>3326</v>
      </c>
    </row>
    <row r="142" spans="1:16" ht="33.75" x14ac:dyDescent="0.25">
      <c r="A142" s="215">
        <v>133</v>
      </c>
      <c r="B142" s="215" t="s">
        <v>3833</v>
      </c>
      <c r="C142" s="278" t="s">
        <v>3834</v>
      </c>
      <c r="D142" s="215" t="s">
        <v>18</v>
      </c>
      <c r="E142" s="286" t="s">
        <v>3835</v>
      </c>
      <c r="F142" s="262">
        <v>120000</v>
      </c>
      <c r="G142" s="213">
        <v>45271</v>
      </c>
      <c r="H142" s="213">
        <v>45505</v>
      </c>
      <c r="I142" s="352" t="s">
        <v>4197</v>
      </c>
      <c r="J142" s="280">
        <f t="shared" ref="J142:J152" si="53">H142-7</f>
        <v>45498</v>
      </c>
      <c r="K142" s="279"/>
      <c r="L142" s="280">
        <f t="shared" ref="L142:L152" si="54">H142+90</f>
        <v>45595</v>
      </c>
      <c r="M142" s="215"/>
      <c r="N142" s="215"/>
      <c r="O142" s="215"/>
      <c r="P142" s="62" t="s">
        <v>3326</v>
      </c>
    </row>
    <row r="143" spans="1:16" ht="33.75" x14ac:dyDescent="0.25">
      <c r="A143" s="282">
        <v>134</v>
      </c>
      <c r="B143" s="282" t="s">
        <v>3836</v>
      </c>
      <c r="C143" s="319" t="s">
        <v>3837</v>
      </c>
      <c r="D143" s="282" t="s">
        <v>3838</v>
      </c>
      <c r="E143" s="283" t="s">
        <v>923</v>
      </c>
      <c r="F143" s="254">
        <v>300000</v>
      </c>
      <c r="G143" s="285">
        <v>45271</v>
      </c>
      <c r="H143" s="285">
        <v>45361</v>
      </c>
      <c r="I143" s="351" t="s">
        <v>4198</v>
      </c>
      <c r="J143" s="284">
        <f t="shared" si="53"/>
        <v>45354</v>
      </c>
      <c r="K143" s="283"/>
      <c r="L143" s="284">
        <f t="shared" si="54"/>
        <v>45451</v>
      </c>
      <c r="M143" s="282"/>
      <c r="N143" s="282"/>
      <c r="O143" s="282"/>
      <c r="P143" s="62" t="s">
        <v>3326</v>
      </c>
    </row>
    <row r="144" spans="1:16" ht="22.5" x14ac:dyDescent="0.25">
      <c r="A144" s="215">
        <v>135</v>
      </c>
      <c r="B144" s="215" t="s">
        <v>3841</v>
      </c>
      <c r="C144" s="278" t="s">
        <v>3842</v>
      </c>
      <c r="D144" s="215" t="s">
        <v>1048</v>
      </c>
      <c r="E144" s="286" t="s">
        <v>3843</v>
      </c>
      <c r="F144" s="262">
        <v>100000</v>
      </c>
      <c r="G144" s="213">
        <v>45273</v>
      </c>
      <c r="H144" s="213">
        <v>45337</v>
      </c>
      <c r="I144" s="352" t="s">
        <v>3006</v>
      </c>
      <c r="J144" s="280">
        <f t="shared" si="53"/>
        <v>45330</v>
      </c>
      <c r="K144" s="279"/>
      <c r="L144" s="280">
        <f t="shared" si="54"/>
        <v>45427</v>
      </c>
      <c r="M144" s="215"/>
      <c r="N144" s="215"/>
      <c r="O144" s="215"/>
      <c r="P144" s="62" t="s">
        <v>3326</v>
      </c>
    </row>
    <row r="145" spans="1:16" ht="22.5" x14ac:dyDescent="0.25">
      <c r="A145" s="282">
        <v>136</v>
      </c>
      <c r="B145" s="282" t="s">
        <v>3844</v>
      </c>
      <c r="C145" s="319" t="s">
        <v>3845</v>
      </c>
      <c r="D145" s="282" t="s">
        <v>3846</v>
      </c>
      <c r="E145" s="283" t="s">
        <v>3847</v>
      </c>
      <c r="F145" s="254">
        <v>120000</v>
      </c>
      <c r="G145" s="285">
        <v>45273</v>
      </c>
      <c r="H145" s="285">
        <v>45359</v>
      </c>
      <c r="I145" s="351" t="s">
        <v>3848</v>
      </c>
      <c r="J145" s="284">
        <f t="shared" si="53"/>
        <v>45352</v>
      </c>
      <c r="K145" s="283" t="s">
        <v>2663</v>
      </c>
      <c r="L145" s="284">
        <f t="shared" si="54"/>
        <v>45449</v>
      </c>
      <c r="M145" s="282"/>
      <c r="N145" s="282"/>
      <c r="O145" s="282"/>
      <c r="P145" s="62" t="s">
        <v>3326</v>
      </c>
    </row>
    <row r="146" spans="1:16" ht="33.75" x14ac:dyDescent="0.25">
      <c r="A146" s="215">
        <v>137</v>
      </c>
      <c r="B146" s="215" t="s">
        <v>3849</v>
      </c>
      <c r="C146" s="278" t="s">
        <v>3850</v>
      </c>
      <c r="D146" s="215" t="s">
        <v>3851</v>
      </c>
      <c r="E146" s="286" t="s">
        <v>3852</v>
      </c>
      <c r="F146" s="262">
        <v>143501.97</v>
      </c>
      <c r="G146" s="213">
        <v>45273</v>
      </c>
      <c r="H146" s="213">
        <v>45463</v>
      </c>
      <c r="I146" s="352" t="s">
        <v>3853</v>
      </c>
      <c r="J146" s="280">
        <f t="shared" si="53"/>
        <v>45456</v>
      </c>
      <c r="K146" s="279"/>
      <c r="L146" s="280">
        <f t="shared" si="54"/>
        <v>45553</v>
      </c>
      <c r="M146" s="215"/>
      <c r="N146" s="215"/>
      <c r="O146" s="215"/>
      <c r="P146" s="62" t="s">
        <v>3326</v>
      </c>
    </row>
    <row r="147" spans="1:16" ht="22.5" x14ac:dyDescent="0.25">
      <c r="A147" s="282">
        <v>138</v>
      </c>
      <c r="B147" s="282" t="s">
        <v>3854</v>
      </c>
      <c r="C147" s="319" t="s">
        <v>3855</v>
      </c>
      <c r="D147" s="282" t="s">
        <v>3388</v>
      </c>
      <c r="E147" s="283" t="s">
        <v>3856</v>
      </c>
      <c r="F147" s="254">
        <v>99900</v>
      </c>
      <c r="G147" s="285">
        <v>45273</v>
      </c>
      <c r="H147" s="285">
        <v>45397</v>
      </c>
      <c r="I147" s="351" t="s">
        <v>3857</v>
      </c>
      <c r="J147" s="284">
        <f t="shared" si="53"/>
        <v>45390</v>
      </c>
      <c r="K147" s="283"/>
      <c r="L147" s="284">
        <f t="shared" si="54"/>
        <v>45487</v>
      </c>
      <c r="M147" s="282"/>
      <c r="N147" s="282"/>
      <c r="O147" s="282"/>
      <c r="P147" s="62" t="s">
        <v>3326</v>
      </c>
    </row>
    <row r="148" spans="1:16" ht="33.75" x14ac:dyDescent="0.25">
      <c r="A148" s="215">
        <v>139</v>
      </c>
      <c r="B148" s="215" t="s">
        <v>3858</v>
      </c>
      <c r="C148" s="278" t="s">
        <v>3859</v>
      </c>
      <c r="D148" s="286" t="s">
        <v>3590</v>
      </c>
      <c r="E148" s="286" t="s">
        <v>3860</v>
      </c>
      <c r="F148" s="262">
        <v>249800</v>
      </c>
      <c r="G148" s="213">
        <v>45273</v>
      </c>
      <c r="H148" s="213">
        <v>45424</v>
      </c>
      <c r="I148" s="352" t="s">
        <v>3861</v>
      </c>
      <c r="J148" s="280">
        <f t="shared" si="53"/>
        <v>45417</v>
      </c>
      <c r="K148" s="279"/>
      <c r="L148" s="280">
        <f t="shared" si="54"/>
        <v>45514</v>
      </c>
      <c r="M148" s="215"/>
      <c r="N148" s="215"/>
      <c r="O148" s="215"/>
      <c r="P148" s="62" t="s">
        <v>3326</v>
      </c>
    </row>
    <row r="149" spans="1:16" ht="22.5" x14ac:dyDescent="0.25">
      <c r="A149" s="282">
        <v>140</v>
      </c>
      <c r="B149" s="282" t="s">
        <v>3862</v>
      </c>
      <c r="C149" s="319" t="s">
        <v>3863</v>
      </c>
      <c r="D149" s="283" t="s">
        <v>2580</v>
      </c>
      <c r="E149" s="283" t="s">
        <v>3864</v>
      </c>
      <c r="F149" s="282" t="s">
        <v>3865</v>
      </c>
      <c r="G149" s="285">
        <v>45273</v>
      </c>
      <c r="H149" s="285">
        <v>45339</v>
      </c>
      <c r="I149" s="351" t="s">
        <v>3866</v>
      </c>
      <c r="J149" s="284">
        <f t="shared" si="53"/>
        <v>45332</v>
      </c>
      <c r="K149" s="283" t="s">
        <v>2663</v>
      </c>
      <c r="L149" s="284">
        <f t="shared" si="54"/>
        <v>45429</v>
      </c>
      <c r="M149" s="282"/>
      <c r="N149" s="282"/>
      <c r="O149" s="282"/>
      <c r="P149" s="62" t="s">
        <v>3326</v>
      </c>
    </row>
    <row r="150" spans="1:16" ht="22.5" x14ac:dyDescent="0.25">
      <c r="A150" s="215">
        <v>141</v>
      </c>
      <c r="B150" s="215"/>
      <c r="C150" s="278" t="s">
        <v>3867</v>
      </c>
      <c r="D150" s="286"/>
      <c r="E150" s="286"/>
      <c r="F150" s="215"/>
      <c r="G150" s="215"/>
      <c r="H150" s="215"/>
      <c r="I150" s="352"/>
      <c r="J150" s="280">
        <f t="shared" si="53"/>
        <v>-7</v>
      </c>
      <c r="K150" s="279"/>
      <c r="L150" s="280">
        <f t="shared" si="54"/>
        <v>90</v>
      </c>
      <c r="M150" s="215"/>
      <c r="N150" s="215"/>
      <c r="O150" s="215"/>
      <c r="P150" s="62" t="s">
        <v>3326</v>
      </c>
    </row>
    <row r="151" spans="1:16" ht="33.75" x14ac:dyDescent="0.25">
      <c r="A151" s="282">
        <v>142</v>
      </c>
      <c r="B151" s="282" t="s">
        <v>3868</v>
      </c>
      <c r="C151" s="319" t="s">
        <v>3869</v>
      </c>
      <c r="D151" s="282" t="s">
        <v>3870</v>
      </c>
      <c r="E151" s="283" t="s">
        <v>3871</v>
      </c>
      <c r="F151" s="254">
        <v>159998.79999999999</v>
      </c>
      <c r="G151" s="285">
        <v>45275</v>
      </c>
      <c r="H151" s="285">
        <v>45463</v>
      </c>
      <c r="I151" s="351" t="s">
        <v>4199</v>
      </c>
      <c r="J151" s="284">
        <f t="shared" si="53"/>
        <v>45456</v>
      </c>
      <c r="K151" s="283"/>
      <c r="L151" s="284">
        <f t="shared" si="54"/>
        <v>45553</v>
      </c>
      <c r="M151" s="282"/>
      <c r="N151" s="282"/>
      <c r="O151" s="282"/>
      <c r="P151" s="62" t="s">
        <v>3326</v>
      </c>
    </row>
    <row r="152" spans="1:16" ht="22.5" x14ac:dyDescent="0.25">
      <c r="A152" s="215">
        <v>143</v>
      </c>
      <c r="B152" s="215" t="s">
        <v>3872</v>
      </c>
      <c r="C152" s="278" t="s">
        <v>3873</v>
      </c>
      <c r="D152" s="215" t="s">
        <v>1363</v>
      </c>
      <c r="E152" s="286" t="s">
        <v>3874</v>
      </c>
      <c r="F152" s="262">
        <v>99837.33</v>
      </c>
      <c r="G152" s="213">
        <v>45275</v>
      </c>
      <c r="H152" s="213">
        <v>45376</v>
      </c>
      <c r="I152" s="352" t="s">
        <v>4125</v>
      </c>
      <c r="J152" s="280">
        <f t="shared" si="53"/>
        <v>45369</v>
      </c>
      <c r="K152" s="279" t="s">
        <v>2663</v>
      </c>
      <c r="L152" s="280">
        <f t="shared" si="54"/>
        <v>45466</v>
      </c>
      <c r="M152" s="213">
        <v>45401</v>
      </c>
      <c r="N152" s="213">
        <f>+M152+150</f>
        <v>45551</v>
      </c>
      <c r="O152" s="215"/>
      <c r="P152" s="62" t="s">
        <v>3326</v>
      </c>
    </row>
    <row r="153" spans="1:16" ht="33.75" x14ac:dyDescent="0.25">
      <c r="A153" s="282">
        <v>144</v>
      </c>
      <c r="B153" s="282" t="s">
        <v>3875</v>
      </c>
      <c r="C153" s="319" t="s">
        <v>3876</v>
      </c>
      <c r="D153" s="283" t="s">
        <v>3877</v>
      </c>
      <c r="E153" s="283" t="s">
        <v>3878</v>
      </c>
      <c r="F153" s="254">
        <v>150000</v>
      </c>
      <c r="G153" s="285">
        <v>45278</v>
      </c>
      <c r="H153" s="285">
        <v>45412</v>
      </c>
      <c r="I153" s="351" t="s">
        <v>3879</v>
      </c>
      <c r="J153" s="284">
        <f t="shared" ref="J153:J161" si="55">H153-7</f>
        <v>45405</v>
      </c>
      <c r="K153" s="282"/>
      <c r="L153" s="284">
        <f t="shared" ref="L153:L161" si="56">H153+90</f>
        <v>45502</v>
      </c>
      <c r="M153" s="282"/>
      <c r="N153" s="282"/>
      <c r="O153" s="282"/>
      <c r="P153" s="62" t="s">
        <v>3326</v>
      </c>
    </row>
    <row r="154" spans="1:16" ht="33.75" x14ac:dyDescent="0.25">
      <c r="A154" s="215">
        <v>145</v>
      </c>
      <c r="B154" s="215" t="s">
        <v>3880</v>
      </c>
      <c r="C154" s="278" t="s">
        <v>3881</v>
      </c>
      <c r="D154" s="215" t="s">
        <v>3882</v>
      </c>
      <c r="E154" s="286" t="s">
        <v>3883</v>
      </c>
      <c r="F154" s="262">
        <v>800000</v>
      </c>
      <c r="G154" s="213">
        <v>45279</v>
      </c>
      <c r="H154" s="213">
        <v>45674</v>
      </c>
      <c r="I154" s="352" t="s">
        <v>4200</v>
      </c>
      <c r="J154" s="280">
        <f t="shared" si="55"/>
        <v>45667</v>
      </c>
      <c r="K154" s="278"/>
      <c r="L154" s="280">
        <f t="shared" si="56"/>
        <v>45764</v>
      </c>
      <c r="M154" s="215"/>
      <c r="N154" s="215"/>
      <c r="O154" s="215"/>
      <c r="P154" s="286" t="s">
        <v>3326</v>
      </c>
    </row>
    <row r="155" spans="1:16" ht="33.75" x14ac:dyDescent="0.25">
      <c r="A155" s="282">
        <v>146</v>
      </c>
      <c r="B155" s="282" t="s">
        <v>3884</v>
      </c>
      <c r="C155" s="319" t="s">
        <v>3885</v>
      </c>
      <c r="D155" s="283" t="s">
        <v>528</v>
      </c>
      <c r="E155" s="283" t="s">
        <v>3886</v>
      </c>
      <c r="F155" s="254">
        <v>259999.99</v>
      </c>
      <c r="G155" s="285">
        <v>45279</v>
      </c>
      <c r="H155" s="285">
        <v>45466</v>
      </c>
      <c r="I155" s="351" t="s">
        <v>3887</v>
      </c>
      <c r="J155" s="284">
        <f t="shared" si="55"/>
        <v>45459</v>
      </c>
      <c r="K155" s="282"/>
      <c r="L155" s="284">
        <f t="shared" si="56"/>
        <v>45556</v>
      </c>
      <c r="M155" s="282"/>
      <c r="N155" s="282"/>
      <c r="O155" s="282"/>
      <c r="P155" s="62" t="s">
        <v>3326</v>
      </c>
    </row>
    <row r="156" spans="1:16" ht="33.75" x14ac:dyDescent="0.25">
      <c r="A156" s="215">
        <v>147</v>
      </c>
      <c r="B156" s="215" t="s">
        <v>3888</v>
      </c>
      <c r="C156" s="278" t="s">
        <v>3889</v>
      </c>
      <c r="D156" s="215" t="s">
        <v>3890</v>
      </c>
      <c r="E156" s="286" t="s">
        <v>3891</v>
      </c>
      <c r="F156" s="262">
        <v>139999.98000000001</v>
      </c>
      <c r="G156" s="213">
        <v>45279</v>
      </c>
      <c r="H156" s="213">
        <v>45493</v>
      </c>
      <c r="I156" s="352" t="s">
        <v>3892</v>
      </c>
      <c r="J156" s="280">
        <f t="shared" si="55"/>
        <v>45486</v>
      </c>
      <c r="K156" s="278"/>
      <c r="L156" s="280">
        <f t="shared" si="56"/>
        <v>45583</v>
      </c>
      <c r="M156" s="215"/>
      <c r="N156" s="215"/>
      <c r="O156" s="215"/>
      <c r="P156" s="286" t="s">
        <v>3326</v>
      </c>
    </row>
    <row r="157" spans="1:16" ht="22.5" x14ac:dyDescent="0.25">
      <c r="A157" s="282">
        <v>148</v>
      </c>
      <c r="B157" s="282" t="s">
        <v>3893</v>
      </c>
      <c r="C157" s="319" t="s">
        <v>3894</v>
      </c>
      <c r="D157" s="282" t="s">
        <v>1529</v>
      </c>
      <c r="E157" s="283" t="s">
        <v>3895</v>
      </c>
      <c r="F157" s="254">
        <v>127643.37</v>
      </c>
      <c r="G157" s="285">
        <v>45279</v>
      </c>
      <c r="H157" s="285">
        <v>45376</v>
      </c>
      <c r="I157" s="351" t="s">
        <v>3896</v>
      </c>
      <c r="J157" s="284">
        <f t="shared" si="55"/>
        <v>45369</v>
      </c>
      <c r="K157" s="282"/>
      <c r="L157" s="284">
        <f t="shared" si="56"/>
        <v>45466</v>
      </c>
      <c r="M157" s="282"/>
      <c r="N157" s="282"/>
      <c r="O157" s="282"/>
      <c r="P157" s="62" t="s">
        <v>3326</v>
      </c>
    </row>
    <row r="158" spans="1:16" ht="33.75" x14ac:dyDescent="0.25">
      <c r="A158" s="215">
        <v>149</v>
      </c>
      <c r="B158" s="215" t="s">
        <v>3897</v>
      </c>
      <c r="C158" s="278" t="s">
        <v>3898</v>
      </c>
      <c r="D158" s="215" t="s">
        <v>3846</v>
      </c>
      <c r="E158" s="286" t="s">
        <v>3899</v>
      </c>
      <c r="F158" s="262">
        <v>250000</v>
      </c>
      <c r="G158" s="213">
        <v>45279</v>
      </c>
      <c r="H158" s="215" t="s">
        <v>3900</v>
      </c>
      <c r="I158" s="352" t="s">
        <v>3901</v>
      </c>
      <c r="J158" s="280" t="e">
        <f t="shared" si="55"/>
        <v>#VALUE!</v>
      </c>
      <c r="K158" s="278"/>
      <c r="L158" s="280" t="e">
        <f t="shared" si="56"/>
        <v>#VALUE!</v>
      </c>
      <c r="M158" s="215"/>
      <c r="N158" s="215"/>
      <c r="O158" s="215"/>
      <c r="P158" s="286" t="s">
        <v>3326</v>
      </c>
    </row>
    <row r="159" spans="1:16" ht="33.75" x14ac:dyDescent="0.25">
      <c r="A159" s="282">
        <v>150</v>
      </c>
      <c r="B159" s="282" t="s">
        <v>3902</v>
      </c>
      <c r="C159" s="319" t="s">
        <v>3903</v>
      </c>
      <c r="D159" s="282" t="s">
        <v>925</v>
      </c>
      <c r="E159" s="283" t="s">
        <v>478</v>
      </c>
      <c r="F159" s="254">
        <v>500000</v>
      </c>
      <c r="G159" s="285">
        <v>45279</v>
      </c>
      <c r="H159" s="285">
        <v>45585</v>
      </c>
      <c r="I159" s="351" t="s">
        <v>3904</v>
      </c>
      <c r="J159" s="284">
        <f t="shared" si="55"/>
        <v>45578</v>
      </c>
      <c r="K159" s="282"/>
      <c r="L159" s="284">
        <f t="shared" si="56"/>
        <v>45675</v>
      </c>
      <c r="M159" s="282"/>
      <c r="N159" s="282"/>
      <c r="O159" s="282"/>
      <c r="P159" s="62" t="s">
        <v>3326</v>
      </c>
    </row>
    <row r="160" spans="1:16" ht="33.75" x14ac:dyDescent="0.25">
      <c r="A160" s="215">
        <v>151</v>
      </c>
      <c r="B160" s="215" t="s">
        <v>3905</v>
      </c>
      <c r="C160" s="278" t="s">
        <v>3906</v>
      </c>
      <c r="D160" s="215" t="s">
        <v>3907</v>
      </c>
      <c r="E160" s="286" t="s">
        <v>3908</v>
      </c>
      <c r="F160" s="262">
        <v>450000</v>
      </c>
      <c r="G160" s="213">
        <v>45279</v>
      </c>
      <c r="H160" s="213">
        <v>45371</v>
      </c>
      <c r="I160" s="352" t="s">
        <v>3909</v>
      </c>
      <c r="J160" s="280">
        <f t="shared" si="55"/>
        <v>45364</v>
      </c>
      <c r="K160" s="278" t="s">
        <v>2663</v>
      </c>
      <c r="L160" s="280">
        <f t="shared" si="56"/>
        <v>45461</v>
      </c>
      <c r="M160" s="215"/>
      <c r="N160" s="215"/>
      <c r="O160" s="215"/>
      <c r="P160" s="286" t="s">
        <v>3326</v>
      </c>
    </row>
    <row r="161" spans="1:16" ht="33.75" x14ac:dyDescent="0.25">
      <c r="A161" s="282">
        <v>152</v>
      </c>
      <c r="B161" s="282" t="s">
        <v>3910</v>
      </c>
      <c r="C161" s="319" t="s">
        <v>3911</v>
      </c>
      <c r="D161" s="283" t="s">
        <v>3912</v>
      </c>
      <c r="E161" s="283" t="s">
        <v>3913</v>
      </c>
      <c r="F161" s="254">
        <v>150000</v>
      </c>
      <c r="G161" s="285">
        <v>45280</v>
      </c>
      <c r="H161" s="285">
        <v>45448</v>
      </c>
      <c r="I161" s="351" t="s">
        <v>3914</v>
      </c>
      <c r="J161" s="284">
        <f t="shared" si="55"/>
        <v>45441</v>
      </c>
      <c r="K161" s="282"/>
      <c r="L161" s="284">
        <f t="shared" si="56"/>
        <v>45538</v>
      </c>
      <c r="M161" s="282"/>
      <c r="N161" s="282"/>
      <c r="O161" s="282"/>
      <c r="P161" s="62" t="s">
        <v>3326</v>
      </c>
    </row>
    <row r="162" spans="1:16" ht="33.75" x14ac:dyDescent="0.25">
      <c r="A162" s="215">
        <v>153</v>
      </c>
      <c r="B162" s="215" t="s">
        <v>3943</v>
      </c>
      <c r="C162" s="278" t="s">
        <v>3944</v>
      </c>
      <c r="D162" s="286" t="s">
        <v>3945</v>
      </c>
      <c r="E162" s="286" t="s">
        <v>3946</v>
      </c>
      <c r="F162" s="262">
        <v>984000</v>
      </c>
      <c r="G162" s="213">
        <v>45281</v>
      </c>
      <c r="H162" s="213">
        <v>45488</v>
      </c>
      <c r="I162" s="352" t="s">
        <v>3947</v>
      </c>
      <c r="J162" s="280">
        <f t="shared" ref="J162:J171" si="57">H162-7</f>
        <v>45481</v>
      </c>
      <c r="K162" s="279"/>
      <c r="L162" s="280">
        <f t="shared" ref="L162:L171" si="58">H162+90</f>
        <v>45578</v>
      </c>
      <c r="M162" s="215"/>
      <c r="N162" s="215"/>
      <c r="O162" s="215"/>
      <c r="P162" s="286" t="s">
        <v>3326</v>
      </c>
    </row>
    <row r="163" spans="1:16" ht="33.75" x14ac:dyDescent="0.25">
      <c r="A163" s="282">
        <v>154</v>
      </c>
      <c r="B163" s="282" t="s">
        <v>3948</v>
      </c>
      <c r="C163" s="319" t="s">
        <v>3949</v>
      </c>
      <c r="D163" s="282" t="s">
        <v>3950</v>
      </c>
      <c r="E163" s="283" t="s">
        <v>3951</v>
      </c>
      <c r="F163" s="254">
        <v>99990</v>
      </c>
      <c r="G163" s="285">
        <v>45282</v>
      </c>
      <c r="H163" s="285">
        <v>45534</v>
      </c>
      <c r="I163" s="351" t="s">
        <v>3952</v>
      </c>
      <c r="J163" s="284">
        <f t="shared" si="57"/>
        <v>45527</v>
      </c>
      <c r="K163" s="283"/>
      <c r="L163" s="284">
        <f t="shared" si="58"/>
        <v>45624</v>
      </c>
      <c r="M163" s="282"/>
      <c r="N163" s="282"/>
      <c r="O163" s="282"/>
      <c r="P163" s="279" t="s">
        <v>3326</v>
      </c>
    </row>
    <row r="164" spans="1:16" ht="22.5" x14ac:dyDescent="0.25">
      <c r="A164" s="215">
        <v>155</v>
      </c>
      <c r="B164" s="215" t="s">
        <v>3953</v>
      </c>
      <c r="C164" s="278" t="s">
        <v>3954</v>
      </c>
      <c r="D164" s="215" t="s">
        <v>3955</v>
      </c>
      <c r="E164" s="286" t="s">
        <v>3956</v>
      </c>
      <c r="F164" s="262">
        <v>110000</v>
      </c>
      <c r="G164" s="213">
        <v>45282</v>
      </c>
      <c r="H164" s="213">
        <v>45388</v>
      </c>
      <c r="I164" s="361" t="s">
        <v>3957</v>
      </c>
      <c r="J164" s="280">
        <f t="shared" si="57"/>
        <v>45381</v>
      </c>
      <c r="K164" s="279"/>
      <c r="L164" s="280">
        <f t="shared" si="58"/>
        <v>45478</v>
      </c>
      <c r="M164" s="215"/>
      <c r="N164" s="215"/>
      <c r="O164" s="215"/>
      <c r="P164" s="286" t="s">
        <v>3326</v>
      </c>
    </row>
    <row r="165" spans="1:16" ht="22.5" x14ac:dyDescent="0.25">
      <c r="A165" s="282">
        <v>156</v>
      </c>
      <c r="B165" s="282" t="s">
        <v>3959</v>
      </c>
      <c r="C165" s="319" t="s">
        <v>3960</v>
      </c>
      <c r="D165" s="283" t="s">
        <v>3961</v>
      </c>
      <c r="E165" s="283" t="s">
        <v>3962</v>
      </c>
      <c r="F165" s="254">
        <v>149850.84</v>
      </c>
      <c r="G165" s="285">
        <v>45286</v>
      </c>
      <c r="H165" s="285">
        <v>45442</v>
      </c>
      <c r="I165" s="351" t="s">
        <v>3963</v>
      </c>
      <c r="J165" s="284">
        <f t="shared" si="57"/>
        <v>45435</v>
      </c>
      <c r="K165" s="283"/>
      <c r="L165" s="284">
        <f t="shared" si="58"/>
        <v>45532</v>
      </c>
      <c r="M165" s="282"/>
      <c r="N165" s="282"/>
      <c r="O165" s="282"/>
      <c r="P165" s="279" t="s">
        <v>3326</v>
      </c>
    </row>
    <row r="166" spans="1:16" ht="22.5" x14ac:dyDescent="0.25">
      <c r="A166" s="215">
        <v>157</v>
      </c>
      <c r="B166" s="215" t="s">
        <v>3964</v>
      </c>
      <c r="C166" s="278" t="s">
        <v>3965</v>
      </c>
      <c r="D166" s="286" t="s">
        <v>2811</v>
      </c>
      <c r="E166" s="286" t="s">
        <v>3966</v>
      </c>
      <c r="F166" s="262">
        <v>100000</v>
      </c>
      <c r="G166" s="213">
        <v>45286</v>
      </c>
      <c r="H166" s="213">
        <v>45530</v>
      </c>
      <c r="I166" s="352" t="s">
        <v>3967</v>
      </c>
      <c r="J166" s="280">
        <f t="shared" si="57"/>
        <v>45523</v>
      </c>
      <c r="K166" s="279"/>
      <c r="L166" s="280">
        <f t="shared" si="58"/>
        <v>45620</v>
      </c>
      <c r="M166" s="215"/>
      <c r="N166" s="215"/>
      <c r="O166" s="215"/>
      <c r="P166" s="286" t="s">
        <v>3326</v>
      </c>
    </row>
    <row r="167" spans="1:16" ht="33.75" x14ac:dyDescent="0.25">
      <c r="A167" s="282">
        <v>158</v>
      </c>
      <c r="B167" s="282" t="s">
        <v>3968</v>
      </c>
      <c r="C167" s="319" t="s">
        <v>3969</v>
      </c>
      <c r="D167" s="283" t="s">
        <v>1178</v>
      </c>
      <c r="E167" s="283" t="s">
        <v>3970</v>
      </c>
      <c r="F167" s="254">
        <v>383888.56</v>
      </c>
      <c r="G167" s="285">
        <v>45286</v>
      </c>
      <c r="H167" s="285">
        <v>45392</v>
      </c>
      <c r="I167" s="351" t="s">
        <v>3971</v>
      </c>
      <c r="J167" s="284">
        <f t="shared" si="57"/>
        <v>45385</v>
      </c>
      <c r="K167" s="283"/>
      <c r="L167" s="284">
        <f t="shared" si="58"/>
        <v>45482</v>
      </c>
      <c r="M167" s="282"/>
      <c r="N167" s="282"/>
      <c r="O167" s="282"/>
      <c r="P167" s="279" t="s">
        <v>3326</v>
      </c>
    </row>
    <row r="168" spans="1:16" ht="33.75" x14ac:dyDescent="0.25">
      <c r="A168" s="215">
        <v>159</v>
      </c>
      <c r="B168" s="215" t="s">
        <v>3972</v>
      </c>
      <c r="C168" s="278" t="s">
        <v>3973</v>
      </c>
      <c r="D168" s="286" t="s">
        <v>1178</v>
      </c>
      <c r="E168" s="286" t="s">
        <v>3974</v>
      </c>
      <c r="F168" s="215" t="s">
        <v>3975</v>
      </c>
      <c r="G168" s="213">
        <v>45286</v>
      </c>
      <c r="H168" s="213">
        <v>45459</v>
      </c>
      <c r="I168" s="352" t="s">
        <v>3976</v>
      </c>
      <c r="J168" s="280">
        <f t="shared" si="57"/>
        <v>45452</v>
      </c>
      <c r="K168" s="279"/>
      <c r="L168" s="280">
        <f t="shared" si="58"/>
        <v>45549</v>
      </c>
      <c r="M168" s="215"/>
      <c r="N168" s="215"/>
      <c r="O168" s="215"/>
      <c r="P168" s="286" t="s">
        <v>3326</v>
      </c>
    </row>
    <row r="169" spans="1:16" ht="33.75" x14ac:dyDescent="0.25">
      <c r="A169" s="282">
        <v>160</v>
      </c>
      <c r="B169" s="282" t="s">
        <v>3977</v>
      </c>
      <c r="C169" s="319" t="s">
        <v>3978</v>
      </c>
      <c r="D169" s="283" t="s">
        <v>3979</v>
      </c>
      <c r="E169" s="283" t="s">
        <v>3980</v>
      </c>
      <c r="F169" s="254">
        <v>500000</v>
      </c>
      <c r="G169" s="285">
        <v>45286</v>
      </c>
      <c r="H169" s="285">
        <v>45503</v>
      </c>
      <c r="I169" s="351" t="s">
        <v>3981</v>
      </c>
      <c r="J169" s="284">
        <f t="shared" si="57"/>
        <v>45496</v>
      </c>
      <c r="K169" s="283"/>
      <c r="L169" s="284">
        <f t="shared" si="58"/>
        <v>45593</v>
      </c>
      <c r="M169" s="282"/>
      <c r="N169" s="282"/>
      <c r="O169" s="282"/>
      <c r="P169" s="279" t="s">
        <v>3326</v>
      </c>
    </row>
    <row r="170" spans="1:16" ht="22.5" x14ac:dyDescent="0.25">
      <c r="A170" s="215">
        <v>161</v>
      </c>
      <c r="B170" s="215" t="s">
        <v>3982</v>
      </c>
      <c r="C170" s="278" t="s">
        <v>3983</v>
      </c>
      <c r="D170" s="286" t="s">
        <v>3984</v>
      </c>
      <c r="E170" s="286" t="s">
        <v>3985</v>
      </c>
      <c r="F170" s="262">
        <v>250000</v>
      </c>
      <c r="G170" s="213">
        <v>45286</v>
      </c>
      <c r="H170" s="213">
        <v>45503</v>
      </c>
      <c r="I170" s="352" t="s">
        <v>3986</v>
      </c>
      <c r="J170" s="280">
        <f t="shared" si="57"/>
        <v>45496</v>
      </c>
      <c r="K170" s="279"/>
      <c r="L170" s="280">
        <f t="shared" si="58"/>
        <v>45593</v>
      </c>
      <c r="M170" s="215"/>
      <c r="N170" s="215"/>
      <c r="O170" s="215"/>
      <c r="P170" s="286" t="s">
        <v>3326</v>
      </c>
    </row>
    <row r="171" spans="1:16" ht="22.5" x14ac:dyDescent="0.25">
      <c r="A171" s="282">
        <v>162</v>
      </c>
      <c r="B171" s="282" t="s">
        <v>3987</v>
      </c>
      <c r="C171" s="319" t="s">
        <v>3988</v>
      </c>
      <c r="D171" s="283" t="s">
        <v>16</v>
      </c>
      <c r="E171" s="283" t="s">
        <v>3989</v>
      </c>
      <c r="F171" s="254">
        <v>149970</v>
      </c>
      <c r="G171" s="285">
        <v>45286</v>
      </c>
      <c r="H171" s="285">
        <v>45575</v>
      </c>
      <c r="I171" s="351" t="s">
        <v>3990</v>
      </c>
      <c r="J171" s="284">
        <f t="shared" si="57"/>
        <v>45568</v>
      </c>
      <c r="K171" s="283"/>
      <c r="L171" s="284">
        <f t="shared" si="58"/>
        <v>45665</v>
      </c>
      <c r="M171" s="282"/>
      <c r="N171" s="282"/>
      <c r="O171" s="282"/>
      <c r="P171" s="279" t="s">
        <v>3326</v>
      </c>
    </row>
    <row r="172" spans="1:16" ht="33.75" x14ac:dyDescent="0.25">
      <c r="A172" s="215">
        <v>163</v>
      </c>
      <c r="B172" s="215" t="s">
        <v>4087</v>
      </c>
      <c r="C172" s="278" t="s">
        <v>4088</v>
      </c>
      <c r="D172" s="286" t="s">
        <v>426</v>
      </c>
      <c r="E172" s="286" t="s">
        <v>4089</v>
      </c>
      <c r="F172" s="262">
        <v>420000</v>
      </c>
      <c r="G172" s="213">
        <v>45287</v>
      </c>
      <c r="H172" s="213">
        <v>45687</v>
      </c>
      <c r="I172" s="352" t="s">
        <v>4090</v>
      </c>
      <c r="J172" s="280">
        <f t="shared" ref="J172:J196" si="59">H172-7</f>
        <v>45680</v>
      </c>
      <c r="K172" s="278"/>
      <c r="L172" s="280">
        <f t="shared" ref="L172:L196" si="60">H172+90</f>
        <v>45777</v>
      </c>
      <c r="M172" s="215"/>
      <c r="N172" s="215"/>
      <c r="O172" s="215"/>
      <c r="P172" s="279" t="s">
        <v>3326</v>
      </c>
    </row>
    <row r="173" spans="1:16" ht="22.5" x14ac:dyDescent="0.25">
      <c r="A173" s="282">
        <v>164</v>
      </c>
      <c r="B173" s="282" t="s">
        <v>3993</v>
      </c>
      <c r="C173" s="319" t="s">
        <v>3994</v>
      </c>
      <c r="D173" s="283" t="s">
        <v>3995</v>
      </c>
      <c r="E173" s="283" t="s">
        <v>3996</v>
      </c>
      <c r="F173" s="254">
        <v>70000</v>
      </c>
      <c r="G173" s="285">
        <v>45287</v>
      </c>
      <c r="H173" s="285">
        <v>45379</v>
      </c>
      <c r="I173" s="351" t="s">
        <v>3997</v>
      </c>
      <c r="J173" s="284">
        <f t="shared" si="59"/>
        <v>45372</v>
      </c>
      <c r="K173" s="282"/>
      <c r="L173" s="284">
        <f t="shared" si="60"/>
        <v>45469</v>
      </c>
      <c r="M173" s="282"/>
      <c r="N173" s="282"/>
      <c r="O173" s="282"/>
      <c r="P173" s="286" t="s">
        <v>3326</v>
      </c>
    </row>
    <row r="174" spans="1:16" ht="22.5" x14ac:dyDescent="0.25">
      <c r="A174" s="215">
        <v>165</v>
      </c>
      <c r="B174" s="215" t="s">
        <v>3998</v>
      </c>
      <c r="C174" s="278" t="s">
        <v>3999</v>
      </c>
      <c r="D174" s="286" t="s">
        <v>4000</v>
      </c>
      <c r="E174" s="286" t="s">
        <v>4001</v>
      </c>
      <c r="F174" s="262">
        <v>150000</v>
      </c>
      <c r="G174" s="213">
        <v>45289</v>
      </c>
      <c r="H174" s="213">
        <v>45687</v>
      </c>
      <c r="I174" s="352" t="s">
        <v>4002</v>
      </c>
      <c r="J174" s="280">
        <f t="shared" si="59"/>
        <v>45680</v>
      </c>
      <c r="K174" s="278"/>
      <c r="L174" s="280">
        <f t="shared" si="60"/>
        <v>45777</v>
      </c>
      <c r="M174" s="215"/>
      <c r="N174" s="215"/>
      <c r="O174" s="215"/>
      <c r="P174" s="279" t="s">
        <v>3326</v>
      </c>
    </row>
    <row r="175" spans="1:16" ht="45" x14ac:dyDescent="0.25">
      <c r="A175" s="282">
        <v>166</v>
      </c>
      <c r="B175" s="282" t="s">
        <v>4003</v>
      </c>
      <c r="C175" s="282" t="s">
        <v>4004</v>
      </c>
      <c r="D175" s="283" t="s">
        <v>2960</v>
      </c>
      <c r="E175" s="283" t="s">
        <v>4005</v>
      </c>
      <c r="F175" s="254">
        <v>1699197.3</v>
      </c>
      <c r="G175" s="285">
        <v>45288</v>
      </c>
      <c r="H175" s="285">
        <v>45594</v>
      </c>
      <c r="I175" s="351" t="s">
        <v>4201</v>
      </c>
      <c r="J175" s="284">
        <f t="shared" si="59"/>
        <v>45587</v>
      </c>
      <c r="K175" s="282"/>
      <c r="L175" s="284">
        <f t="shared" si="60"/>
        <v>45684</v>
      </c>
      <c r="M175" s="282"/>
      <c r="N175" s="282"/>
      <c r="O175" s="282"/>
      <c r="P175" s="279" t="s">
        <v>3326</v>
      </c>
    </row>
    <row r="176" spans="1:16" ht="33.75" x14ac:dyDescent="0.25">
      <c r="A176" s="215">
        <v>167</v>
      </c>
      <c r="B176" s="215" t="s">
        <v>4006</v>
      </c>
      <c r="C176" s="215" t="s">
        <v>4007</v>
      </c>
      <c r="D176" s="286" t="s">
        <v>4008</v>
      </c>
      <c r="E176" s="286" t="s">
        <v>4009</v>
      </c>
      <c r="F176" s="262">
        <v>329915</v>
      </c>
      <c r="G176" s="213">
        <v>45288</v>
      </c>
      <c r="H176" s="213">
        <v>45480</v>
      </c>
      <c r="I176" s="352" t="s">
        <v>4010</v>
      </c>
      <c r="J176" s="280">
        <f t="shared" si="59"/>
        <v>45473</v>
      </c>
      <c r="K176" s="278"/>
      <c r="L176" s="280">
        <f t="shared" si="60"/>
        <v>45570</v>
      </c>
      <c r="M176" s="215"/>
      <c r="N176" s="215"/>
      <c r="O176" s="215"/>
      <c r="P176" s="286" t="s">
        <v>3326</v>
      </c>
    </row>
    <row r="177" spans="1:16" ht="45" x14ac:dyDescent="0.25">
      <c r="A177" s="282">
        <v>168</v>
      </c>
      <c r="B177" s="282" t="s">
        <v>4011</v>
      </c>
      <c r="C177" s="282" t="s">
        <v>4012</v>
      </c>
      <c r="D177" s="283" t="s">
        <v>3021</v>
      </c>
      <c r="E177" s="283" t="s">
        <v>4013</v>
      </c>
      <c r="F177" s="254">
        <v>978725.56</v>
      </c>
      <c r="G177" s="285">
        <v>45288</v>
      </c>
      <c r="H177" s="285">
        <v>45361</v>
      </c>
      <c r="I177" s="351" t="s">
        <v>4014</v>
      </c>
      <c r="J177" s="284">
        <f t="shared" si="59"/>
        <v>45354</v>
      </c>
      <c r="K177" s="282" t="s">
        <v>2663</v>
      </c>
      <c r="L177" s="284">
        <f t="shared" si="60"/>
        <v>45451</v>
      </c>
      <c r="M177" s="282"/>
      <c r="N177" s="282"/>
      <c r="O177" s="282"/>
      <c r="P177" s="279" t="s">
        <v>3326</v>
      </c>
    </row>
    <row r="178" spans="1:16" ht="22.5" x14ac:dyDescent="0.25">
      <c r="A178" s="215">
        <v>169</v>
      </c>
      <c r="B178" s="215" t="s">
        <v>4015</v>
      </c>
      <c r="C178" s="215" t="s">
        <v>4016</v>
      </c>
      <c r="D178" s="286" t="s">
        <v>4017</v>
      </c>
      <c r="E178" s="286" t="s">
        <v>4018</v>
      </c>
      <c r="F178" s="262">
        <v>570000</v>
      </c>
      <c r="G178" s="213">
        <v>45288</v>
      </c>
      <c r="H178" s="213">
        <v>45534</v>
      </c>
      <c r="I178" s="352" t="s">
        <v>4202</v>
      </c>
      <c r="J178" s="280">
        <f t="shared" si="59"/>
        <v>45527</v>
      </c>
      <c r="K178" s="278"/>
      <c r="L178" s="280">
        <f t="shared" si="60"/>
        <v>45624</v>
      </c>
      <c r="M178" s="215"/>
      <c r="N178" s="215"/>
      <c r="O178" s="215"/>
      <c r="P178" s="279" t="s">
        <v>3326</v>
      </c>
    </row>
    <row r="179" spans="1:16" ht="33.75" x14ac:dyDescent="0.25">
      <c r="A179" s="282">
        <v>170</v>
      </c>
      <c r="B179" s="282" t="s">
        <v>4019</v>
      </c>
      <c r="C179" s="282" t="s">
        <v>4020</v>
      </c>
      <c r="D179" s="283" t="s">
        <v>4021</v>
      </c>
      <c r="E179" s="283" t="s">
        <v>4022</v>
      </c>
      <c r="F179" s="254">
        <v>1244931.3</v>
      </c>
      <c r="G179" s="285">
        <v>45288</v>
      </c>
      <c r="H179" s="285">
        <v>45519</v>
      </c>
      <c r="I179" s="351" t="s">
        <v>4023</v>
      </c>
      <c r="J179" s="284">
        <f t="shared" si="59"/>
        <v>45512</v>
      </c>
      <c r="K179" s="282"/>
      <c r="L179" s="284">
        <f t="shared" si="60"/>
        <v>45609</v>
      </c>
      <c r="M179" s="282"/>
      <c r="N179" s="282"/>
      <c r="O179" s="282"/>
      <c r="P179" s="286" t="s">
        <v>3326</v>
      </c>
    </row>
    <row r="180" spans="1:16" ht="22.5" x14ac:dyDescent="0.25">
      <c r="A180" s="215">
        <v>171</v>
      </c>
      <c r="B180" s="215" t="s">
        <v>4024</v>
      </c>
      <c r="C180" s="278" t="s">
        <v>4025</v>
      </c>
      <c r="D180" s="286" t="s">
        <v>4026</v>
      </c>
      <c r="E180" s="286" t="s">
        <v>4027</v>
      </c>
      <c r="F180" s="262">
        <v>100000</v>
      </c>
      <c r="G180" s="213">
        <v>45288</v>
      </c>
      <c r="H180" s="213">
        <v>45472</v>
      </c>
      <c r="I180" s="352" t="s">
        <v>1338</v>
      </c>
      <c r="J180" s="280">
        <f t="shared" si="59"/>
        <v>45465</v>
      </c>
      <c r="K180" s="278" t="s">
        <v>2663</v>
      </c>
      <c r="L180" s="280">
        <f t="shared" si="60"/>
        <v>45562</v>
      </c>
      <c r="M180" s="215"/>
      <c r="N180" s="215"/>
      <c r="O180" s="215"/>
      <c r="P180" s="279" t="s">
        <v>3326</v>
      </c>
    </row>
    <row r="181" spans="1:16" ht="22.5" x14ac:dyDescent="0.25">
      <c r="A181" s="282">
        <v>172</v>
      </c>
      <c r="B181" s="282" t="s">
        <v>4028</v>
      </c>
      <c r="C181" s="282" t="s">
        <v>4029</v>
      </c>
      <c r="D181" s="283" t="s">
        <v>3907</v>
      </c>
      <c r="E181" s="283" t="s">
        <v>4030</v>
      </c>
      <c r="F181" s="254">
        <v>239710</v>
      </c>
      <c r="G181" s="285">
        <v>45288</v>
      </c>
      <c r="H181" s="285">
        <v>45379</v>
      </c>
      <c r="I181" s="351" t="s">
        <v>4203</v>
      </c>
      <c r="J181" s="284">
        <f t="shared" si="59"/>
        <v>45372</v>
      </c>
      <c r="K181" s="282"/>
      <c r="L181" s="284">
        <f t="shared" si="60"/>
        <v>45469</v>
      </c>
      <c r="M181" s="282"/>
      <c r="N181" s="282"/>
      <c r="O181" s="282"/>
      <c r="P181" s="279" t="s">
        <v>3326</v>
      </c>
    </row>
    <row r="182" spans="1:16" ht="33.75" x14ac:dyDescent="0.25">
      <c r="A182" s="215">
        <v>173</v>
      </c>
      <c r="B182" s="215" t="s">
        <v>4031</v>
      </c>
      <c r="C182" s="215" t="s">
        <v>4032</v>
      </c>
      <c r="D182" s="286" t="s">
        <v>4033</v>
      </c>
      <c r="E182" s="286" t="s">
        <v>4034</v>
      </c>
      <c r="F182" s="215" t="s">
        <v>3492</v>
      </c>
      <c r="G182" s="213">
        <v>45288</v>
      </c>
      <c r="H182" s="213">
        <v>45448</v>
      </c>
      <c r="I182" s="352" t="s">
        <v>4035</v>
      </c>
      <c r="J182" s="280">
        <f t="shared" si="59"/>
        <v>45441</v>
      </c>
      <c r="K182" s="278"/>
      <c r="L182" s="280">
        <f t="shared" si="60"/>
        <v>45538</v>
      </c>
      <c r="M182" s="215"/>
      <c r="N182" s="215"/>
      <c r="O182" s="215"/>
      <c r="P182" s="286" t="s">
        <v>3326</v>
      </c>
    </row>
    <row r="183" spans="1:16" ht="33.75" x14ac:dyDescent="0.25">
      <c r="A183" s="282">
        <v>174</v>
      </c>
      <c r="B183" s="91" t="s">
        <v>4036</v>
      </c>
      <c r="C183" s="282" t="s">
        <v>4037</v>
      </c>
      <c r="D183" s="283" t="s">
        <v>4038</v>
      </c>
      <c r="E183" s="283" t="s">
        <v>4039</v>
      </c>
      <c r="F183" s="254">
        <v>79157.72</v>
      </c>
      <c r="G183" s="285">
        <v>45288</v>
      </c>
      <c r="H183" s="285">
        <v>45473</v>
      </c>
      <c r="I183" s="351" t="s">
        <v>4232</v>
      </c>
      <c r="J183" s="284">
        <f t="shared" si="59"/>
        <v>45466</v>
      </c>
      <c r="K183" s="282"/>
      <c r="L183" s="284">
        <f t="shared" si="60"/>
        <v>45563</v>
      </c>
      <c r="M183" s="282"/>
      <c r="N183" s="282"/>
      <c r="O183" s="282"/>
      <c r="P183" s="279" t="s">
        <v>3326</v>
      </c>
    </row>
    <row r="184" spans="1:16" ht="45" x14ac:dyDescent="0.25">
      <c r="A184" s="215">
        <v>175</v>
      </c>
      <c r="B184" s="215" t="s">
        <v>4040</v>
      </c>
      <c r="C184" s="215" t="s">
        <v>4041</v>
      </c>
      <c r="D184" s="286" t="s">
        <v>1702</v>
      </c>
      <c r="E184" s="286" t="s">
        <v>2222</v>
      </c>
      <c r="F184" s="262">
        <v>200000</v>
      </c>
      <c r="G184" s="213">
        <v>45288</v>
      </c>
      <c r="H184" s="213">
        <v>45426</v>
      </c>
      <c r="I184" s="352" t="s">
        <v>4042</v>
      </c>
      <c r="J184" s="280">
        <f t="shared" si="59"/>
        <v>45419</v>
      </c>
      <c r="K184" s="278"/>
      <c r="L184" s="280">
        <f t="shared" si="60"/>
        <v>45516</v>
      </c>
      <c r="M184" s="215"/>
      <c r="N184" s="215"/>
      <c r="O184" s="215"/>
      <c r="P184" s="279" t="s">
        <v>3326</v>
      </c>
    </row>
    <row r="185" spans="1:16" ht="33.75" x14ac:dyDescent="0.25">
      <c r="A185" s="282">
        <v>176</v>
      </c>
      <c r="B185" s="282" t="s">
        <v>4043</v>
      </c>
      <c r="C185" s="282" t="s">
        <v>4044</v>
      </c>
      <c r="D185" s="283" t="s">
        <v>1738</v>
      </c>
      <c r="E185" s="283" t="s">
        <v>4045</v>
      </c>
      <c r="F185" s="254">
        <v>499969.48</v>
      </c>
      <c r="G185" s="285">
        <v>45289</v>
      </c>
      <c r="H185" s="285">
        <v>45473</v>
      </c>
      <c r="I185" s="351" t="s">
        <v>4046</v>
      </c>
      <c r="J185" s="284">
        <f t="shared" si="59"/>
        <v>45466</v>
      </c>
      <c r="K185" s="282"/>
      <c r="L185" s="284">
        <f t="shared" si="60"/>
        <v>45563</v>
      </c>
      <c r="M185" s="282"/>
      <c r="N185" s="282"/>
      <c r="O185" s="282"/>
      <c r="P185" s="286" t="s">
        <v>3326</v>
      </c>
    </row>
    <row r="186" spans="1:16" ht="33.75" x14ac:dyDescent="0.25">
      <c r="A186" s="215">
        <v>177</v>
      </c>
      <c r="B186" s="215" t="s">
        <v>4047</v>
      </c>
      <c r="C186" s="215" t="s">
        <v>4048</v>
      </c>
      <c r="D186" s="286" t="s">
        <v>983</v>
      </c>
      <c r="E186" s="286" t="s">
        <v>4049</v>
      </c>
      <c r="F186" s="262">
        <v>1245000</v>
      </c>
      <c r="G186" s="213">
        <v>45289</v>
      </c>
      <c r="H186" s="213">
        <v>45595</v>
      </c>
      <c r="I186" s="352" t="s">
        <v>4204</v>
      </c>
      <c r="J186" s="280">
        <f t="shared" si="59"/>
        <v>45588</v>
      </c>
      <c r="K186" s="278"/>
      <c r="L186" s="280">
        <f t="shared" si="60"/>
        <v>45685</v>
      </c>
      <c r="M186" s="215"/>
      <c r="N186" s="215"/>
      <c r="O186" s="215"/>
      <c r="P186" s="279" t="s">
        <v>3326</v>
      </c>
    </row>
    <row r="187" spans="1:16" ht="33.75" x14ac:dyDescent="0.25">
      <c r="A187" s="282">
        <v>178</v>
      </c>
      <c r="B187" s="282" t="s">
        <v>4050</v>
      </c>
      <c r="C187" s="282" t="s">
        <v>4051</v>
      </c>
      <c r="D187" s="283" t="s">
        <v>418</v>
      </c>
      <c r="E187" s="283" t="s">
        <v>4052</v>
      </c>
      <c r="F187" s="254">
        <v>229940.06</v>
      </c>
      <c r="G187" s="285">
        <v>45289</v>
      </c>
      <c r="H187" s="285">
        <v>45473</v>
      </c>
      <c r="I187" s="351" t="s">
        <v>4053</v>
      </c>
      <c r="J187" s="284">
        <f t="shared" si="59"/>
        <v>45466</v>
      </c>
      <c r="K187" s="282"/>
      <c r="L187" s="284">
        <f t="shared" si="60"/>
        <v>45563</v>
      </c>
      <c r="M187" s="282"/>
      <c r="N187" s="282"/>
      <c r="O187" s="282"/>
      <c r="P187" s="279" t="s">
        <v>3326</v>
      </c>
    </row>
    <row r="188" spans="1:16" ht="22.5" x14ac:dyDescent="0.25">
      <c r="A188" s="215">
        <v>179</v>
      </c>
      <c r="B188" s="215" t="s">
        <v>4054</v>
      </c>
      <c r="C188" s="215" t="s">
        <v>4055</v>
      </c>
      <c r="D188" s="286" t="s">
        <v>3790</v>
      </c>
      <c r="E188" s="286" t="s">
        <v>4056</v>
      </c>
      <c r="F188" s="262">
        <v>170000</v>
      </c>
      <c r="G188" s="213">
        <v>45289</v>
      </c>
      <c r="H188" s="213">
        <v>45380</v>
      </c>
      <c r="I188" s="352" t="s">
        <v>4205</v>
      </c>
      <c r="J188" s="280">
        <f t="shared" si="59"/>
        <v>45373</v>
      </c>
      <c r="K188" s="278"/>
      <c r="L188" s="280">
        <f t="shared" si="60"/>
        <v>45470</v>
      </c>
      <c r="M188" s="215"/>
      <c r="N188" s="215"/>
      <c r="O188" s="215"/>
      <c r="P188" s="286" t="s">
        <v>3326</v>
      </c>
    </row>
    <row r="189" spans="1:16" ht="22.5" x14ac:dyDescent="0.25">
      <c r="A189" s="282">
        <v>180</v>
      </c>
      <c r="B189" s="282" t="s">
        <v>4057</v>
      </c>
      <c r="C189" s="282" t="s">
        <v>4058</v>
      </c>
      <c r="D189" s="283" t="s">
        <v>2359</v>
      </c>
      <c r="E189" s="283" t="s">
        <v>4059</v>
      </c>
      <c r="F189" s="254">
        <v>79157.070000000007</v>
      </c>
      <c r="G189" s="285">
        <v>45289</v>
      </c>
      <c r="H189" s="285">
        <v>45402</v>
      </c>
      <c r="I189" s="351" t="s">
        <v>4060</v>
      </c>
      <c r="J189" s="284">
        <f t="shared" si="59"/>
        <v>45395</v>
      </c>
      <c r="K189" s="282"/>
      <c r="L189" s="284">
        <f t="shared" si="60"/>
        <v>45492</v>
      </c>
      <c r="M189" s="282"/>
      <c r="N189" s="282"/>
      <c r="O189" s="282"/>
      <c r="P189" s="279" t="s">
        <v>3326</v>
      </c>
    </row>
    <row r="190" spans="1:16" ht="33.75" x14ac:dyDescent="0.25">
      <c r="A190" s="215">
        <v>181</v>
      </c>
      <c r="B190" s="78" t="s">
        <v>4061</v>
      </c>
      <c r="C190" s="278" t="s">
        <v>4062</v>
      </c>
      <c r="D190" s="286" t="s">
        <v>2318</v>
      </c>
      <c r="E190" s="286" t="s">
        <v>4063</v>
      </c>
      <c r="F190" s="262">
        <v>341242.01</v>
      </c>
      <c r="G190" s="213">
        <v>45289</v>
      </c>
      <c r="H190" s="213">
        <v>45677</v>
      </c>
      <c r="I190" s="352" t="s">
        <v>4228</v>
      </c>
      <c r="J190" s="280">
        <f t="shared" si="59"/>
        <v>45670</v>
      </c>
      <c r="K190" s="278"/>
      <c r="L190" s="280">
        <f t="shared" si="60"/>
        <v>45767</v>
      </c>
      <c r="M190" s="215"/>
      <c r="N190" s="215"/>
      <c r="O190" s="215"/>
      <c r="P190" s="279" t="s">
        <v>3326</v>
      </c>
    </row>
    <row r="191" spans="1:16" ht="33.75" x14ac:dyDescent="0.25">
      <c r="A191" s="282">
        <v>182</v>
      </c>
      <c r="B191" s="91" t="s">
        <v>4064</v>
      </c>
      <c r="C191" s="282" t="s">
        <v>4065</v>
      </c>
      <c r="D191" s="283" t="s">
        <v>4017</v>
      </c>
      <c r="E191" s="283" t="s">
        <v>4066</v>
      </c>
      <c r="F191" s="254">
        <v>220580</v>
      </c>
      <c r="G191" s="285">
        <v>45289</v>
      </c>
      <c r="H191" s="285">
        <v>45595</v>
      </c>
      <c r="I191" s="351" t="s">
        <v>4067</v>
      </c>
      <c r="J191" s="284">
        <f t="shared" si="59"/>
        <v>45588</v>
      </c>
      <c r="K191" s="282"/>
      <c r="L191" s="284">
        <f t="shared" si="60"/>
        <v>45685</v>
      </c>
      <c r="M191" s="282"/>
      <c r="N191" s="282"/>
      <c r="O191" s="282"/>
      <c r="P191" s="286" t="s">
        <v>3326</v>
      </c>
    </row>
    <row r="192" spans="1:16" ht="22.5" x14ac:dyDescent="0.25">
      <c r="A192" s="215">
        <v>183</v>
      </c>
      <c r="B192" s="78" t="s">
        <v>4068</v>
      </c>
      <c r="C192" s="215" t="s">
        <v>4069</v>
      </c>
      <c r="D192" s="286" t="s">
        <v>1738</v>
      </c>
      <c r="E192" s="286" t="s">
        <v>4070</v>
      </c>
      <c r="F192" s="262">
        <v>200000</v>
      </c>
      <c r="G192" s="213">
        <v>45289</v>
      </c>
      <c r="H192" s="213">
        <v>45379</v>
      </c>
      <c r="I192" s="352" t="s">
        <v>4071</v>
      </c>
      <c r="J192" s="280">
        <f t="shared" si="59"/>
        <v>45372</v>
      </c>
      <c r="K192" s="278" t="s">
        <v>2663</v>
      </c>
      <c r="L192" s="280">
        <f t="shared" si="60"/>
        <v>45469</v>
      </c>
      <c r="M192" s="215"/>
      <c r="N192" s="215"/>
      <c r="O192" s="215"/>
      <c r="P192" s="279" t="s">
        <v>3326</v>
      </c>
    </row>
    <row r="193" spans="1:16" ht="22.5" x14ac:dyDescent="0.25">
      <c r="A193" s="282">
        <v>184</v>
      </c>
      <c r="B193" s="91" t="s">
        <v>4072</v>
      </c>
      <c r="C193" s="282" t="s">
        <v>4073</v>
      </c>
      <c r="D193" s="283" t="s">
        <v>1738</v>
      </c>
      <c r="E193" s="283" t="s">
        <v>4074</v>
      </c>
      <c r="F193" s="254">
        <v>200000</v>
      </c>
      <c r="G193" s="285">
        <v>45289</v>
      </c>
      <c r="H193" s="285">
        <v>45412</v>
      </c>
      <c r="I193" s="351" t="s">
        <v>4206</v>
      </c>
      <c r="J193" s="284">
        <f t="shared" si="59"/>
        <v>45405</v>
      </c>
      <c r="K193" s="282"/>
      <c r="L193" s="284">
        <f t="shared" si="60"/>
        <v>45502</v>
      </c>
      <c r="M193" s="282"/>
      <c r="N193" s="282"/>
      <c r="O193" s="282"/>
      <c r="P193" s="279" t="s">
        <v>3326</v>
      </c>
    </row>
    <row r="194" spans="1:16" ht="22.5" x14ac:dyDescent="0.25">
      <c r="A194" s="215">
        <v>185</v>
      </c>
      <c r="B194" s="215" t="s">
        <v>4075</v>
      </c>
      <c r="C194" s="215" t="s">
        <v>4076</v>
      </c>
      <c r="D194" s="286" t="s">
        <v>4077</v>
      </c>
      <c r="E194" s="286" t="s">
        <v>4078</v>
      </c>
      <c r="F194" s="262">
        <v>469965.67</v>
      </c>
      <c r="G194" s="213">
        <v>45289</v>
      </c>
      <c r="H194" s="213">
        <v>45501</v>
      </c>
      <c r="I194" s="352" t="s">
        <v>4207</v>
      </c>
      <c r="J194" s="280">
        <f t="shared" si="59"/>
        <v>45494</v>
      </c>
      <c r="K194" s="278"/>
      <c r="L194" s="280">
        <f t="shared" si="60"/>
        <v>45591</v>
      </c>
      <c r="M194" s="215"/>
      <c r="N194" s="215"/>
      <c r="O194" s="215"/>
      <c r="P194" s="286" t="s">
        <v>3326</v>
      </c>
    </row>
    <row r="195" spans="1:16" ht="22.5" x14ac:dyDescent="0.25">
      <c r="A195" s="282">
        <v>186</v>
      </c>
      <c r="B195" s="91" t="s">
        <v>4079</v>
      </c>
      <c r="C195" s="282" t="s">
        <v>4080</v>
      </c>
      <c r="D195" s="283" t="s">
        <v>3995</v>
      </c>
      <c r="E195" s="283" t="s">
        <v>4081</v>
      </c>
      <c r="F195" s="254">
        <v>100000</v>
      </c>
      <c r="G195" s="285">
        <v>45289</v>
      </c>
      <c r="H195" s="285">
        <v>45534</v>
      </c>
      <c r="I195" s="351" t="s">
        <v>4082</v>
      </c>
      <c r="J195" s="284">
        <f t="shared" si="59"/>
        <v>45527</v>
      </c>
      <c r="K195" s="282"/>
      <c r="L195" s="284">
        <f t="shared" si="60"/>
        <v>45624</v>
      </c>
      <c r="M195" s="282"/>
      <c r="N195" s="282"/>
      <c r="O195" s="282"/>
      <c r="P195" s="279" t="s">
        <v>3326</v>
      </c>
    </row>
    <row r="196" spans="1:16" ht="33.75" x14ac:dyDescent="0.25">
      <c r="A196" s="215">
        <v>187</v>
      </c>
      <c r="B196" s="78" t="s">
        <v>4083</v>
      </c>
      <c r="C196" s="215" t="s">
        <v>4084</v>
      </c>
      <c r="D196" s="286" t="s">
        <v>17</v>
      </c>
      <c r="E196" s="286" t="s">
        <v>4085</v>
      </c>
      <c r="F196" s="262">
        <v>638250</v>
      </c>
      <c r="G196" s="213">
        <v>45289</v>
      </c>
      <c r="H196" s="213">
        <v>45503</v>
      </c>
      <c r="I196" s="352" t="s">
        <v>4086</v>
      </c>
      <c r="J196" s="280">
        <f t="shared" si="59"/>
        <v>45496</v>
      </c>
      <c r="K196" s="278"/>
      <c r="L196" s="280">
        <f t="shared" si="60"/>
        <v>45593</v>
      </c>
      <c r="M196" s="215"/>
      <c r="N196" s="215"/>
      <c r="O196" s="215"/>
      <c r="P196" s="279" t="s">
        <v>3326</v>
      </c>
    </row>
  </sheetData>
  <autoFilter ref="A9:P196"/>
  <mergeCells count="3">
    <mergeCell ref="A1:B5"/>
    <mergeCell ref="A6:E6"/>
    <mergeCell ref="A7:E7"/>
  </mergeCells>
  <pageMargins left="0.511811024" right="0.511811024" top="0.78740157499999996" bottom="0.78740157499999996" header="0.31496062000000002" footer="0.31496062000000002"/>
  <pageSetup paperSize="9" orientation="portrait" verticalDpi="599"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zoomScaleNormal="100" workbookViewId="0">
      <selection activeCell="I25" sqref="I25"/>
    </sheetView>
  </sheetViews>
  <sheetFormatPr defaultRowHeight="15" x14ac:dyDescent="0.25"/>
  <cols>
    <col min="1" max="1" width="5.5703125" customWidth="1"/>
    <col min="2" max="2" width="19.42578125" customWidth="1"/>
    <col min="4" max="4" width="18.7109375" customWidth="1"/>
    <col min="5" max="5" width="47.7109375" customWidth="1"/>
    <col min="6" max="6" width="36.5703125" customWidth="1"/>
    <col min="7" max="7" width="18.140625" customWidth="1"/>
    <col min="8" max="8" width="12.42578125" customWidth="1"/>
    <col min="9" max="9" width="25.7109375" customWidth="1"/>
    <col min="10" max="10" width="12.140625" customWidth="1"/>
    <col min="11" max="11" width="9.7109375" customWidth="1"/>
    <col min="12" max="12" width="12.140625" customWidth="1"/>
    <col min="13" max="15" width="13.7109375" customWidth="1"/>
    <col min="16" max="16" width="35.5703125" customWidth="1"/>
  </cols>
  <sheetData>
    <row r="1" spans="1:17" s="327" customFormat="1" x14ac:dyDescent="0.25">
      <c r="A1" s="90"/>
      <c r="B1"/>
      <c r="C1" s="322" t="s">
        <v>1900</v>
      </c>
      <c r="D1" s="31"/>
      <c r="E1" s="323"/>
      <c r="F1" s="323"/>
      <c r="G1" s="323"/>
      <c r="H1" s="31"/>
      <c r="I1" s="31"/>
      <c r="J1" s="324"/>
      <c r="K1" s="324"/>
      <c r="L1" s="323"/>
      <c r="M1" s="31"/>
      <c r="N1" s="325"/>
      <c r="O1" s="325"/>
      <c r="P1" s="326"/>
    </row>
    <row r="2" spans="1:17" s="327" customFormat="1" x14ac:dyDescent="0.25">
      <c r="A2" s="90"/>
      <c r="B2"/>
      <c r="C2" s="322" t="s">
        <v>7</v>
      </c>
      <c r="D2" s="328"/>
      <c r="E2" s="329"/>
      <c r="F2" s="323"/>
      <c r="G2" s="323"/>
      <c r="H2" s="31"/>
      <c r="I2" s="31"/>
      <c r="J2" s="324"/>
      <c r="K2" s="324"/>
      <c r="L2" s="323"/>
      <c r="M2" s="31"/>
      <c r="N2" s="325"/>
      <c r="O2" s="325"/>
      <c r="P2" s="326"/>
    </row>
    <row r="3" spans="1:17" s="327" customFormat="1" x14ac:dyDescent="0.25">
      <c r="A3" s="90"/>
      <c r="B3"/>
      <c r="C3" s="322" t="s">
        <v>994</v>
      </c>
      <c r="D3" s="328"/>
      <c r="E3" s="329"/>
      <c r="F3" s="323"/>
      <c r="G3" s="323"/>
      <c r="H3" s="31"/>
      <c r="I3" s="31"/>
      <c r="J3" s="324"/>
      <c r="K3" s="324"/>
      <c r="L3" s="323"/>
      <c r="M3" s="31"/>
      <c r="N3" s="325"/>
      <c r="O3" s="325"/>
      <c r="P3" s="326"/>
    </row>
    <row r="4" spans="1:17" s="327" customFormat="1" x14ac:dyDescent="0.25">
      <c r="A4" s="90"/>
      <c r="B4"/>
      <c r="C4" s="330"/>
      <c r="D4" s="31"/>
      <c r="E4" s="323"/>
      <c r="F4" s="323"/>
      <c r="G4" s="323"/>
      <c r="H4" s="31"/>
      <c r="I4" s="31"/>
      <c r="J4" s="324"/>
      <c r="K4" s="324"/>
      <c r="L4" s="323"/>
      <c r="M4" s="31"/>
      <c r="N4" s="325"/>
      <c r="O4" s="325"/>
      <c r="P4" s="326"/>
    </row>
    <row r="5" spans="1:17" s="327" customFormat="1" ht="15" customHeight="1" x14ac:dyDescent="0.25">
      <c r="A5" s="331" t="s">
        <v>3</v>
      </c>
      <c r="B5" s="331"/>
      <c r="C5" s="331"/>
      <c r="D5" s="331"/>
      <c r="E5" s="332"/>
      <c r="F5" s="332"/>
      <c r="G5" s="332"/>
      <c r="H5" s="31"/>
      <c r="I5" s="31"/>
      <c r="J5" s="324"/>
      <c r="K5" s="324"/>
      <c r="L5" s="323"/>
      <c r="M5" s="31"/>
      <c r="N5" s="325"/>
      <c r="O5" s="325"/>
      <c r="P5" s="326"/>
    </row>
    <row r="6" spans="1:17" s="327" customFormat="1" ht="15" customHeight="1" x14ac:dyDescent="0.25">
      <c r="A6" s="331" t="s">
        <v>4</v>
      </c>
      <c r="B6" s="331"/>
      <c r="C6" s="331"/>
      <c r="D6" s="331"/>
      <c r="E6" s="332"/>
      <c r="F6" s="332"/>
      <c r="G6" s="332"/>
      <c r="H6" s="31"/>
      <c r="I6" s="31"/>
      <c r="J6" s="324"/>
      <c r="K6" s="324"/>
      <c r="L6" s="323"/>
      <c r="M6" s="31"/>
      <c r="N6" s="325"/>
      <c r="O6" s="325"/>
      <c r="P6" s="326"/>
    </row>
    <row r="7" spans="1:17" s="336" customFormat="1" ht="23.25" x14ac:dyDescent="0.35">
      <c r="A7" s="321"/>
      <c r="B7" s="118"/>
      <c r="C7" s="333"/>
      <c r="D7" s="118"/>
      <c r="E7" s="334"/>
      <c r="F7" s="334"/>
      <c r="G7" s="334"/>
      <c r="H7" s="118"/>
      <c r="I7" s="118"/>
      <c r="J7" s="335"/>
      <c r="K7" s="335"/>
      <c r="L7" s="334"/>
      <c r="M7" s="118"/>
      <c r="N7" s="116"/>
      <c r="O7" s="116"/>
      <c r="P7" s="169"/>
    </row>
    <row r="8" spans="1:17" s="336" customFormat="1" ht="52.5" x14ac:dyDescent="0.35">
      <c r="A8" s="191" t="s">
        <v>13</v>
      </c>
      <c r="B8" s="191" t="s">
        <v>2693</v>
      </c>
      <c r="C8" s="198" t="s">
        <v>2692</v>
      </c>
      <c r="D8" s="191" t="s">
        <v>3316</v>
      </c>
      <c r="E8" s="191" t="s">
        <v>3318</v>
      </c>
      <c r="F8" s="191" t="s">
        <v>3320</v>
      </c>
      <c r="G8" s="191" t="s">
        <v>3317</v>
      </c>
      <c r="H8" s="191" t="s">
        <v>2662</v>
      </c>
      <c r="I8" s="191" t="s">
        <v>10</v>
      </c>
      <c r="J8" s="192" t="s">
        <v>2690</v>
      </c>
      <c r="K8" s="192" t="s">
        <v>11</v>
      </c>
      <c r="L8" s="192" t="s">
        <v>3321</v>
      </c>
      <c r="M8" s="192" t="s">
        <v>3322</v>
      </c>
      <c r="N8" s="192" t="s">
        <v>3323</v>
      </c>
      <c r="O8" s="192" t="s">
        <v>3324</v>
      </c>
      <c r="P8" s="192" t="s">
        <v>3325</v>
      </c>
    </row>
    <row r="9" spans="1:17" ht="33.75" x14ac:dyDescent="0.25">
      <c r="A9" s="278">
        <v>1</v>
      </c>
      <c r="B9" s="215" t="s">
        <v>4105</v>
      </c>
      <c r="C9" s="287" t="s">
        <v>4106</v>
      </c>
      <c r="D9" s="215" t="s">
        <v>4107</v>
      </c>
      <c r="E9" s="286" t="s">
        <v>3644</v>
      </c>
      <c r="F9" s="286" t="s">
        <v>4108</v>
      </c>
      <c r="G9" s="213">
        <v>45317</v>
      </c>
      <c r="H9" s="213">
        <v>45408</v>
      </c>
      <c r="I9" s="340" t="s">
        <v>4135</v>
      </c>
      <c r="J9" s="213">
        <f t="shared" ref="J9:J14" si="0">H9-7</f>
        <v>45401</v>
      </c>
      <c r="K9" s="349"/>
      <c r="L9" s="213">
        <f t="shared" ref="L9:L14" si="1">H9+90</f>
        <v>45498</v>
      </c>
      <c r="M9" s="215"/>
      <c r="N9" s="215"/>
      <c r="O9" s="215"/>
      <c r="P9" s="62" t="s">
        <v>3326</v>
      </c>
      <c r="Q9" s="118"/>
    </row>
    <row r="10" spans="1:17" ht="22.5" x14ac:dyDescent="0.25">
      <c r="A10" s="282">
        <v>2</v>
      </c>
      <c r="B10" s="282" t="s">
        <v>4109</v>
      </c>
      <c r="C10" s="94" t="s">
        <v>4110</v>
      </c>
      <c r="D10" s="282" t="s">
        <v>4111</v>
      </c>
      <c r="E10" s="283" t="s">
        <v>283</v>
      </c>
      <c r="F10" s="283" t="s">
        <v>4112</v>
      </c>
      <c r="G10" s="285">
        <v>45322</v>
      </c>
      <c r="H10" s="285">
        <v>45716</v>
      </c>
      <c r="I10" s="341" t="s">
        <v>4113</v>
      </c>
      <c r="J10" s="285">
        <f t="shared" si="0"/>
        <v>45709</v>
      </c>
      <c r="K10" s="363"/>
      <c r="L10" s="285">
        <f t="shared" si="1"/>
        <v>45806</v>
      </c>
      <c r="M10" s="282"/>
      <c r="N10" s="282"/>
      <c r="O10" s="282"/>
      <c r="P10" s="283" t="s">
        <v>3326</v>
      </c>
      <c r="Q10" s="118"/>
    </row>
    <row r="11" spans="1:17" ht="33.75" x14ac:dyDescent="0.25">
      <c r="A11" s="278">
        <v>3</v>
      </c>
      <c r="B11" s="278" t="s">
        <v>4130</v>
      </c>
      <c r="C11" s="287" t="s">
        <v>4131</v>
      </c>
      <c r="D11" s="215" t="s">
        <v>4132</v>
      </c>
      <c r="E11" s="215" t="s">
        <v>3408</v>
      </c>
      <c r="F11" s="215" t="s">
        <v>4133</v>
      </c>
      <c r="G11" s="213">
        <v>45363</v>
      </c>
      <c r="H11" s="213">
        <v>45425</v>
      </c>
      <c r="I11" s="340" t="s">
        <v>4134</v>
      </c>
      <c r="J11" s="213">
        <f t="shared" si="0"/>
        <v>45418</v>
      </c>
      <c r="K11" s="349"/>
      <c r="L11" s="213">
        <f t="shared" si="1"/>
        <v>45515</v>
      </c>
      <c r="M11" s="215"/>
      <c r="N11" s="215"/>
      <c r="O11" s="215"/>
      <c r="P11" s="62" t="s">
        <v>3326</v>
      </c>
    </row>
    <row r="12" spans="1:17" ht="22.5" x14ac:dyDescent="0.25">
      <c r="A12" s="282">
        <v>4</v>
      </c>
      <c r="B12" s="282" t="s">
        <v>4137</v>
      </c>
      <c r="C12" s="94" t="s">
        <v>4138</v>
      </c>
      <c r="D12" s="282" t="s">
        <v>4139</v>
      </c>
      <c r="E12" s="283" t="s">
        <v>2487</v>
      </c>
      <c r="F12" s="282" t="s">
        <v>4140</v>
      </c>
      <c r="G12" s="285">
        <v>45369</v>
      </c>
      <c r="H12" s="285">
        <v>45430</v>
      </c>
      <c r="I12" s="341" t="s">
        <v>4141</v>
      </c>
      <c r="J12" s="285">
        <f t="shared" si="0"/>
        <v>45423</v>
      </c>
      <c r="K12" s="282"/>
      <c r="L12" s="285">
        <f t="shared" si="1"/>
        <v>45520</v>
      </c>
      <c r="M12" s="25"/>
      <c r="N12" s="282"/>
      <c r="O12" s="257"/>
      <c r="P12" s="283" t="s">
        <v>3326</v>
      </c>
    </row>
    <row r="13" spans="1:17" ht="22.5" x14ac:dyDescent="0.25">
      <c r="A13" s="278">
        <v>5</v>
      </c>
      <c r="B13" s="278" t="s">
        <v>4142</v>
      </c>
      <c r="C13" s="287" t="s">
        <v>4151</v>
      </c>
      <c r="D13" s="215" t="s">
        <v>4143</v>
      </c>
      <c r="E13" s="286" t="s">
        <v>4144</v>
      </c>
      <c r="F13" s="215" t="s">
        <v>4145</v>
      </c>
      <c r="G13" s="213">
        <v>45369</v>
      </c>
      <c r="H13" s="213">
        <v>45442</v>
      </c>
      <c r="I13" s="340" t="s">
        <v>4152</v>
      </c>
      <c r="J13" s="213">
        <f t="shared" si="0"/>
        <v>45435</v>
      </c>
      <c r="K13" s="215"/>
      <c r="L13" s="213">
        <f t="shared" si="1"/>
        <v>45532</v>
      </c>
      <c r="M13" s="37"/>
      <c r="N13" s="215"/>
      <c r="O13" s="256"/>
      <c r="P13" s="62" t="s">
        <v>3326</v>
      </c>
    </row>
    <row r="14" spans="1:17" ht="22.5" x14ac:dyDescent="0.25">
      <c r="A14" s="282">
        <v>6</v>
      </c>
      <c r="B14" s="282" t="s">
        <v>4146</v>
      </c>
      <c r="C14" s="94" t="s">
        <v>4092</v>
      </c>
      <c r="D14" s="282" t="s">
        <v>4147</v>
      </c>
      <c r="E14" s="283" t="s">
        <v>4148</v>
      </c>
      <c r="F14" s="282" t="s">
        <v>4149</v>
      </c>
      <c r="G14" s="285">
        <v>45371</v>
      </c>
      <c r="H14" s="285">
        <v>45534</v>
      </c>
      <c r="I14" s="341" t="s">
        <v>4150</v>
      </c>
      <c r="J14" s="285">
        <f t="shared" si="0"/>
        <v>45527</v>
      </c>
      <c r="K14" s="282"/>
      <c r="L14" s="285">
        <f t="shared" si="1"/>
        <v>45624</v>
      </c>
      <c r="M14" s="282"/>
      <c r="N14" s="282"/>
      <c r="O14" s="282"/>
      <c r="P14" s="283" t="s">
        <v>3326</v>
      </c>
    </row>
    <row r="15" spans="1:17" ht="22.5" x14ac:dyDescent="0.25">
      <c r="A15" s="278">
        <v>7</v>
      </c>
      <c r="B15" s="215" t="s">
        <v>4210</v>
      </c>
      <c r="C15" s="287" t="s">
        <v>4211</v>
      </c>
      <c r="D15" s="215" t="s">
        <v>4147</v>
      </c>
      <c r="E15" s="286" t="s">
        <v>4148</v>
      </c>
      <c r="F15" s="215" t="s">
        <v>4225</v>
      </c>
      <c r="G15" s="213">
        <v>45372</v>
      </c>
      <c r="H15" s="213">
        <v>45446</v>
      </c>
      <c r="I15" s="345" t="s">
        <v>4226</v>
      </c>
      <c r="J15" s="213">
        <f t="shared" ref="J15" si="2">H15-7</f>
        <v>45439</v>
      </c>
      <c r="K15" s="215"/>
      <c r="L15" s="213">
        <f t="shared" ref="L15" si="3">H15+90</f>
        <v>45536</v>
      </c>
      <c r="M15" s="215"/>
      <c r="N15" s="215"/>
      <c r="O15" s="215"/>
      <c r="P15" s="62" t="s">
        <v>3326</v>
      </c>
    </row>
    <row r="16" spans="1:17" ht="33.75" x14ac:dyDescent="0.25">
      <c r="A16" s="282">
        <v>8</v>
      </c>
      <c r="B16" s="282" t="s">
        <v>4235</v>
      </c>
      <c r="C16" s="94" t="s">
        <v>4212</v>
      </c>
      <c r="D16" s="282" t="s">
        <v>4236</v>
      </c>
      <c r="E16" s="282" t="s">
        <v>2149</v>
      </c>
      <c r="F16" s="282" t="s">
        <v>4237</v>
      </c>
      <c r="G16" s="285">
        <v>45386</v>
      </c>
      <c r="H16" s="285">
        <v>45503</v>
      </c>
      <c r="I16" s="341" t="s">
        <v>4238</v>
      </c>
      <c r="J16" s="285">
        <f>H16-7</f>
        <v>45496</v>
      </c>
      <c r="K16" s="282"/>
      <c r="L16" s="285">
        <f>H16+90</f>
        <v>45593</v>
      </c>
      <c r="M16" s="282"/>
      <c r="N16" s="282"/>
      <c r="O16" s="282"/>
      <c r="P16" s="283" t="s">
        <v>3326</v>
      </c>
    </row>
    <row r="17" spans="1:16" ht="33.75" x14ac:dyDescent="0.25">
      <c r="A17" s="278">
        <v>9</v>
      </c>
      <c r="B17" s="279" t="s">
        <v>4239</v>
      </c>
      <c r="C17" s="309" t="s">
        <v>4213</v>
      </c>
      <c r="D17" s="215" t="s">
        <v>4240</v>
      </c>
      <c r="E17" s="286" t="s">
        <v>2615</v>
      </c>
      <c r="F17" s="215" t="s">
        <v>3847</v>
      </c>
      <c r="G17" s="213">
        <v>45390</v>
      </c>
      <c r="H17" s="213">
        <v>45534</v>
      </c>
      <c r="I17" s="340" t="s">
        <v>4241</v>
      </c>
      <c r="J17" s="213">
        <f>H17-7</f>
        <v>45527</v>
      </c>
      <c r="K17" s="215"/>
      <c r="L17" s="213">
        <f>H17+90</f>
        <v>45624</v>
      </c>
      <c r="M17" s="215"/>
      <c r="N17" s="215"/>
      <c r="O17" s="215"/>
      <c r="P17" s="62" t="s">
        <v>3326</v>
      </c>
    </row>
    <row r="18" spans="1:16" ht="22.5" x14ac:dyDescent="0.25">
      <c r="A18" s="282">
        <v>10</v>
      </c>
      <c r="B18" s="282" t="s">
        <v>4242</v>
      </c>
      <c r="C18" s="94" t="s">
        <v>4214</v>
      </c>
      <c r="D18" s="282" t="s">
        <v>4243</v>
      </c>
      <c r="E18" s="282" t="s">
        <v>3209</v>
      </c>
      <c r="F18" s="282" t="s">
        <v>4244</v>
      </c>
      <c r="G18" s="285">
        <v>45390</v>
      </c>
      <c r="H18" s="285">
        <v>45432</v>
      </c>
      <c r="I18" s="341" t="s">
        <v>4245</v>
      </c>
      <c r="J18" s="285">
        <f>H18-7</f>
        <v>45425</v>
      </c>
      <c r="K18" s="282"/>
      <c r="L18" s="285">
        <f>H18+90</f>
        <v>45522</v>
      </c>
      <c r="M18" s="282"/>
      <c r="N18" s="282"/>
      <c r="O18" s="282"/>
      <c r="P18" s="283" t="s">
        <v>3326</v>
      </c>
    </row>
    <row r="19" spans="1:16" x14ac:dyDescent="0.25">
      <c r="A19" s="278">
        <v>11</v>
      </c>
      <c r="C19" s="287" t="s">
        <v>4215</v>
      </c>
    </row>
    <row r="20" spans="1:16" x14ac:dyDescent="0.25">
      <c r="A20" s="278">
        <v>12</v>
      </c>
      <c r="C20" s="287" t="s">
        <v>4216</v>
      </c>
    </row>
    <row r="21" spans="1:16" x14ac:dyDescent="0.25">
      <c r="A21" s="278">
        <v>13</v>
      </c>
      <c r="C21" s="287" t="s">
        <v>4217</v>
      </c>
    </row>
    <row r="22" spans="1:16" x14ac:dyDescent="0.25">
      <c r="A22" s="278">
        <v>14</v>
      </c>
      <c r="C22" s="287" t="s">
        <v>4218</v>
      </c>
    </row>
    <row r="23" spans="1:16" x14ac:dyDescent="0.25">
      <c r="A23" s="278">
        <v>15</v>
      </c>
      <c r="C23" s="287" t="s">
        <v>4219</v>
      </c>
    </row>
    <row r="24" spans="1:16" x14ac:dyDescent="0.25">
      <c r="A24" s="278">
        <v>16</v>
      </c>
      <c r="C24" s="287" t="s">
        <v>4220</v>
      </c>
    </row>
    <row r="25" spans="1:16" x14ac:dyDescent="0.25">
      <c r="A25" s="278">
        <v>17</v>
      </c>
      <c r="C25" s="287" t="s">
        <v>4221</v>
      </c>
    </row>
    <row r="26" spans="1:16" x14ac:dyDescent="0.25">
      <c r="A26" s="278">
        <v>18</v>
      </c>
      <c r="C26" s="287" t="s">
        <v>4222</v>
      </c>
    </row>
    <row r="27" spans="1:16" x14ac:dyDescent="0.25">
      <c r="A27" s="278">
        <v>19</v>
      </c>
      <c r="C27" s="362" t="s">
        <v>4223</v>
      </c>
    </row>
    <row r="28" spans="1:16" x14ac:dyDescent="0.25">
      <c r="A28" s="278">
        <v>20</v>
      </c>
      <c r="C28" s="362" t="s">
        <v>4224</v>
      </c>
    </row>
  </sheetData>
  <autoFilter ref="A8:P8"/>
  <pageMargins left="0.511811024" right="0.511811024" top="0.78740157499999996" bottom="0.78740157499999996" header="0.31496062000000002" footer="0.31496062000000002"/>
  <pageSetup paperSize="9" orientation="portrait" verticalDpi="599"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opLeftCell="A6" workbookViewId="0">
      <selection activeCell="E18" sqref="E18"/>
    </sheetView>
  </sheetViews>
  <sheetFormatPr defaultRowHeight="15" x14ac:dyDescent="0.25"/>
  <cols>
    <col min="1" max="1" width="5.28515625" customWidth="1"/>
    <col min="2" max="2" width="21.28515625" customWidth="1"/>
    <col min="3" max="3" width="16.140625" customWidth="1"/>
    <col min="4" max="4" width="31.28515625" customWidth="1"/>
    <col min="5" max="5" width="30.7109375" customWidth="1"/>
    <col min="6" max="6" width="10.7109375" bestFit="1" customWidth="1"/>
    <col min="7" max="7" width="21.140625" customWidth="1"/>
    <col min="8" max="8" width="16.140625" customWidth="1"/>
    <col min="9" max="9" width="14" customWidth="1"/>
    <col min="10" max="10" width="17.42578125" customWidth="1"/>
    <col min="11" max="11" width="13.140625" customWidth="1"/>
    <col min="12" max="12" width="12.5703125" customWidth="1"/>
    <col min="13" max="13" width="13.7109375" customWidth="1"/>
  </cols>
  <sheetData>
    <row r="1" spans="1:13" x14ac:dyDescent="0.25">
      <c r="A1" s="1"/>
      <c r="B1" s="1"/>
      <c r="C1" s="2" t="s">
        <v>5</v>
      </c>
      <c r="D1" s="1"/>
      <c r="E1" s="1"/>
      <c r="F1" s="1"/>
      <c r="G1" s="1"/>
      <c r="H1" s="1"/>
      <c r="I1" s="1"/>
      <c r="J1" s="1"/>
      <c r="K1" s="1"/>
    </row>
    <row r="2" spans="1:13" x14ac:dyDescent="0.25">
      <c r="A2" s="1"/>
      <c r="B2" s="1"/>
      <c r="C2" s="2" t="s">
        <v>6</v>
      </c>
      <c r="D2" s="1"/>
      <c r="E2" s="1"/>
      <c r="F2" s="1"/>
      <c r="G2" s="1"/>
      <c r="H2" s="1"/>
      <c r="I2" s="1"/>
      <c r="J2" s="1"/>
      <c r="K2" s="1"/>
    </row>
    <row r="3" spans="1:13" x14ac:dyDescent="0.25">
      <c r="A3" s="3"/>
      <c r="B3" s="1"/>
      <c r="C3" s="2" t="s">
        <v>7</v>
      </c>
      <c r="D3" s="3"/>
      <c r="E3" s="3"/>
      <c r="F3" s="1"/>
      <c r="G3" s="1"/>
      <c r="H3" s="1"/>
      <c r="I3" s="1"/>
      <c r="J3" s="1"/>
      <c r="K3" s="1"/>
    </row>
    <row r="4" spans="1:13" x14ac:dyDescent="0.25">
      <c r="A4" s="3"/>
      <c r="B4" s="1"/>
      <c r="C4" s="3" t="s">
        <v>994</v>
      </c>
      <c r="D4" s="3"/>
      <c r="E4" s="3"/>
      <c r="F4" s="1"/>
      <c r="G4" s="1"/>
      <c r="H4" s="1"/>
      <c r="I4" s="1"/>
      <c r="J4" s="1"/>
      <c r="K4" s="1"/>
    </row>
    <row r="5" spans="1:13" x14ac:dyDescent="0.25">
      <c r="A5" s="3"/>
      <c r="B5" s="3"/>
      <c r="C5" s="3"/>
      <c r="D5" s="3"/>
      <c r="E5" s="1"/>
      <c r="F5" s="1"/>
      <c r="G5" s="1"/>
      <c r="H5" s="1"/>
      <c r="I5" s="1"/>
      <c r="J5" s="1"/>
      <c r="K5" s="1"/>
    </row>
    <row r="6" spans="1:13" x14ac:dyDescent="0.25">
      <c r="A6" s="3" t="s">
        <v>3</v>
      </c>
      <c r="B6" s="3"/>
      <c r="C6" s="3"/>
      <c r="D6" s="3"/>
      <c r="E6" s="3"/>
      <c r="F6" s="1"/>
      <c r="G6" s="1"/>
      <c r="H6" s="1"/>
      <c r="I6" s="1"/>
      <c r="J6" s="1"/>
      <c r="K6" s="1"/>
    </row>
    <row r="7" spans="1:13" x14ac:dyDescent="0.25">
      <c r="A7" s="3" t="s">
        <v>4</v>
      </c>
      <c r="B7" s="3"/>
      <c r="C7" s="3"/>
      <c r="D7" s="3"/>
      <c r="E7" s="1"/>
      <c r="F7" s="1"/>
      <c r="G7" s="1"/>
      <c r="H7" s="1"/>
      <c r="I7" s="1"/>
      <c r="J7" s="1"/>
      <c r="K7" s="1"/>
    </row>
    <row r="8" spans="1:13" x14ac:dyDescent="0.25">
      <c r="A8" s="1"/>
      <c r="B8" s="1"/>
      <c r="C8" s="1"/>
      <c r="D8" s="1"/>
      <c r="E8" s="1"/>
      <c r="F8" s="1"/>
      <c r="G8" s="1"/>
      <c r="H8" s="1"/>
      <c r="I8" s="1"/>
      <c r="J8" s="1"/>
      <c r="K8" s="1"/>
    </row>
    <row r="9" spans="1:13" ht="31.5" x14ac:dyDescent="0.25">
      <c r="A9" s="191" t="s">
        <v>13</v>
      </c>
      <c r="B9" s="191" t="s">
        <v>2693</v>
      </c>
      <c r="C9" s="198" t="s">
        <v>2694</v>
      </c>
      <c r="D9" s="191" t="s">
        <v>0</v>
      </c>
      <c r="E9" s="191" t="s">
        <v>1</v>
      </c>
      <c r="F9" s="191" t="s">
        <v>2662</v>
      </c>
      <c r="G9" s="191" t="s">
        <v>10</v>
      </c>
      <c r="H9" s="192" t="s">
        <v>2690</v>
      </c>
      <c r="I9" s="192" t="s">
        <v>11</v>
      </c>
      <c r="J9" s="192" t="s">
        <v>2691</v>
      </c>
      <c r="K9" s="192" t="s">
        <v>2688</v>
      </c>
      <c r="L9" s="192" t="s">
        <v>2689</v>
      </c>
      <c r="M9" s="192" t="s">
        <v>2686</v>
      </c>
    </row>
    <row r="10" spans="1:13" ht="33.75" x14ac:dyDescent="0.25">
      <c r="A10" s="21">
        <v>1</v>
      </c>
      <c r="B10" s="21" t="s">
        <v>2054</v>
      </c>
      <c r="C10" s="241" t="s">
        <v>1824</v>
      </c>
      <c r="D10" s="21" t="s">
        <v>1123</v>
      </c>
      <c r="E10" s="19" t="s">
        <v>2055</v>
      </c>
      <c r="F10" s="27">
        <v>44623</v>
      </c>
      <c r="G10" s="246" t="s">
        <v>2056</v>
      </c>
      <c r="H10" s="247">
        <f>F10-7</f>
        <v>44616</v>
      </c>
      <c r="I10" s="19" t="s">
        <v>2663</v>
      </c>
      <c r="J10" s="27">
        <f>F10+90</f>
        <v>44713</v>
      </c>
      <c r="K10" s="247">
        <v>44876</v>
      </c>
      <c r="L10" s="247">
        <f>K10+150</f>
        <v>45026</v>
      </c>
      <c r="M10" s="246" t="s">
        <v>3242</v>
      </c>
    </row>
    <row r="11" spans="1:13" s="32" customFormat="1" ht="22.5" x14ac:dyDescent="0.25">
      <c r="A11" s="10">
        <v>2</v>
      </c>
      <c r="B11" s="10" t="s">
        <v>2157</v>
      </c>
      <c r="C11" s="94" t="s">
        <v>2158</v>
      </c>
      <c r="D11" s="10" t="s">
        <v>2159</v>
      </c>
      <c r="E11" s="211" t="s">
        <v>2160</v>
      </c>
      <c r="F11" s="15">
        <v>44671</v>
      </c>
      <c r="G11" s="48" t="s">
        <v>2161</v>
      </c>
      <c r="H11" s="50">
        <f t="shared" ref="H11" si="0">F11-7</f>
        <v>44664</v>
      </c>
      <c r="I11" s="211" t="s">
        <v>2663</v>
      </c>
      <c r="J11" s="15">
        <f t="shared" ref="J11" si="1">F11+90</f>
        <v>44761</v>
      </c>
      <c r="K11" s="285">
        <v>44684</v>
      </c>
      <c r="L11" s="285">
        <f>+K11+150</f>
        <v>44834</v>
      </c>
      <c r="M11" s="48" t="s">
        <v>3717</v>
      </c>
    </row>
    <row r="12" spans="1:13" x14ac:dyDescent="0.25">
      <c r="A12" s="210">
        <v>3</v>
      </c>
      <c r="B12" s="210" t="s">
        <v>717</v>
      </c>
      <c r="C12" s="99" t="s">
        <v>1840</v>
      </c>
      <c r="D12" s="210"/>
      <c r="E12" s="210"/>
      <c r="F12" s="210"/>
      <c r="G12" s="54"/>
      <c r="H12" s="58"/>
      <c r="I12" s="6"/>
      <c r="J12" s="9"/>
      <c r="K12" s="210"/>
      <c r="L12" s="210"/>
      <c r="M12" s="210"/>
    </row>
    <row r="13" spans="1:13" ht="45" x14ac:dyDescent="0.25">
      <c r="A13" s="10">
        <v>4</v>
      </c>
      <c r="B13" s="10" t="s">
        <v>2423</v>
      </c>
      <c r="C13" s="94" t="s">
        <v>1843</v>
      </c>
      <c r="D13" s="10" t="s">
        <v>2159</v>
      </c>
      <c r="E13" s="10" t="s">
        <v>2424</v>
      </c>
      <c r="F13" s="15">
        <v>44785</v>
      </c>
      <c r="G13" s="48" t="s">
        <v>2425</v>
      </c>
      <c r="H13" s="50">
        <f t="shared" ref="H13:H15" si="2">F13-7</f>
        <v>44778</v>
      </c>
      <c r="I13" s="211" t="s">
        <v>2663</v>
      </c>
      <c r="J13" s="15">
        <f t="shared" ref="J13:J14" si="3">F13+90</f>
        <v>44875</v>
      </c>
      <c r="K13" s="10"/>
      <c r="L13" s="10"/>
      <c r="M13" s="10"/>
    </row>
    <row r="14" spans="1:13" ht="33.75" x14ac:dyDescent="0.25">
      <c r="A14" s="210">
        <v>5</v>
      </c>
      <c r="B14" s="210" t="s">
        <v>2302</v>
      </c>
      <c r="C14" s="99" t="s">
        <v>1847</v>
      </c>
      <c r="D14" s="6" t="s">
        <v>2281</v>
      </c>
      <c r="E14" s="6" t="s">
        <v>2303</v>
      </c>
      <c r="F14" s="9">
        <v>44671</v>
      </c>
      <c r="G14" s="56" t="s">
        <v>2304</v>
      </c>
      <c r="H14" s="58">
        <f t="shared" si="2"/>
        <v>44664</v>
      </c>
      <c r="I14" s="6" t="s">
        <v>2663</v>
      </c>
      <c r="J14" s="9">
        <f t="shared" si="3"/>
        <v>44761</v>
      </c>
      <c r="K14" s="9">
        <v>44774</v>
      </c>
      <c r="L14" s="9">
        <f>+K14+150</f>
        <v>44924</v>
      </c>
      <c r="M14" s="210"/>
    </row>
    <row r="15" spans="1:13" ht="45" x14ac:dyDescent="0.25">
      <c r="A15" s="10">
        <v>6</v>
      </c>
      <c r="B15" s="10" t="s">
        <v>2438</v>
      </c>
      <c r="C15" s="94" t="s">
        <v>1851</v>
      </c>
      <c r="D15" s="211" t="s">
        <v>2435</v>
      </c>
      <c r="E15" s="211" t="s">
        <v>2426</v>
      </c>
      <c r="F15" s="15">
        <v>44797</v>
      </c>
      <c r="G15" s="48" t="s">
        <v>2437</v>
      </c>
      <c r="H15" s="50">
        <f t="shared" si="2"/>
        <v>44790</v>
      </c>
      <c r="I15" s="211" t="s">
        <v>2663</v>
      </c>
      <c r="J15" s="15">
        <f>F15+90</f>
        <v>44887</v>
      </c>
      <c r="K15" s="48" t="s">
        <v>3266</v>
      </c>
      <c r="L15" s="10"/>
      <c r="M15" s="10"/>
    </row>
    <row r="16" spans="1:13" ht="67.5" x14ac:dyDescent="0.25">
      <c r="A16" s="210">
        <v>7</v>
      </c>
      <c r="B16" s="238" t="s">
        <v>2439</v>
      </c>
      <c r="C16" s="99" t="s">
        <v>1858</v>
      </c>
      <c r="D16" s="6" t="s">
        <v>2427</v>
      </c>
      <c r="E16" s="6" t="s">
        <v>2426</v>
      </c>
      <c r="F16" s="9">
        <v>44926</v>
      </c>
      <c r="G16" s="56" t="s">
        <v>2436</v>
      </c>
      <c r="H16" s="58">
        <f t="shared" ref="H16:H18" si="4">F16-7</f>
        <v>44919</v>
      </c>
      <c r="I16" s="6" t="s">
        <v>2663</v>
      </c>
      <c r="J16" s="9">
        <f t="shared" ref="J16:J18" si="5">F16+90</f>
        <v>45016</v>
      </c>
      <c r="K16" s="210"/>
      <c r="L16" s="210"/>
      <c r="M16" s="210"/>
    </row>
    <row r="17" spans="1:13" ht="112.5" x14ac:dyDescent="0.25">
      <c r="A17" s="10">
        <v>8</v>
      </c>
      <c r="B17" s="10" t="s">
        <v>2428</v>
      </c>
      <c r="C17" s="94" t="s">
        <v>1881</v>
      </c>
      <c r="D17" s="211" t="s">
        <v>2429</v>
      </c>
      <c r="E17" s="10" t="s">
        <v>2430</v>
      </c>
      <c r="F17" s="15">
        <v>44922</v>
      </c>
      <c r="G17" s="48" t="s">
        <v>2433</v>
      </c>
      <c r="H17" s="50">
        <f t="shared" si="4"/>
        <v>44915</v>
      </c>
      <c r="I17" s="211" t="s">
        <v>2663</v>
      </c>
      <c r="J17" s="15">
        <f t="shared" si="5"/>
        <v>45012</v>
      </c>
      <c r="K17" s="48" t="s">
        <v>3266</v>
      </c>
      <c r="L17" s="10"/>
      <c r="M17" s="10"/>
    </row>
    <row r="18" spans="1:13" ht="45" x14ac:dyDescent="0.25">
      <c r="A18" s="210">
        <v>9</v>
      </c>
      <c r="B18" s="215" t="s">
        <v>2431</v>
      </c>
      <c r="C18" s="99" t="s">
        <v>1882</v>
      </c>
      <c r="D18" s="217" t="s">
        <v>2432</v>
      </c>
      <c r="E18" s="215" t="s">
        <v>4120</v>
      </c>
      <c r="F18" s="9">
        <v>45107</v>
      </c>
      <c r="G18" s="6" t="s">
        <v>2434</v>
      </c>
      <c r="H18" s="9">
        <f t="shared" si="4"/>
        <v>45100</v>
      </c>
      <c r="I18" s="6" t="s">
        <v>2663</v>
      </c>
      <c r="J18" s="9">
        <f t="shared" si="5"/>
        <v>45197</v>
      </c>
      <c r="K18" s="105" t="s">
        <v>4118</v>
      </c>
      <c r="L18" s="210"/>
      <c r="M18" s="210"/>
    </row>
  </sheetData>
  <autoFilter ref="A9:M9"/>
  <pageMargins left="0.511811024" right="0.511811024" top="0.78740157499999996" bottom="0.78740157499999996" header="0.31496062000000002" footer="0.31496062000000002"/>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workbookViewId="0">
      <selection activeCell="L13" sqref="L13"/>
    </sheetView>
  </sheetViews>
  <sheetFormatPr defaultRowHeight="15" x14ac:dyDescent="0.25"/>
  <cols>
    <col min="1" max="1" width="3.28515625" style="90" customWidth="1"/>
    <col min="2" max="2" width="19.5703125" customWidth="1"/>
    <col min="3" max="3" width="11.85546875" customWidth="1"/>
    <col min="4" max="4" width="31.5703125" customWidth="1"/>
    <col min="5" max="5" width="35.85546875" customWidth="1"/>
    <col min="6" max="8" width="13.28515625" customWidth="1"/>
    <col min="9" max="9" width="24" customWidth="1"/>
    <col min="10" max="10" width="13.140625" customWidth="1"/>
    <col min="11" max="11" width="10.5703125" customWidth="1"/>
    <col min="12" max="12" width="11.7109375" customWidth="1"/>
    <col min="13" max="13" width="12.140625" customWidth="1"/>
    <col min="14" max="14" width="12.85546875" customWidth="1"/>
    <col min="15" max="15" width="20.28515625" customWidth="1"/>
  </cols>
  <sheetData>
    <row r="1" spans="1:15" x14ac:dyDescent="0.25">
      <c r="A1" s="88"/>
      <c r="B1" s="1"/>
      <c r="C1" s="2" t="s">
        <v>5</v>
      </c>
      <c r="D1" s="1"/>
      <c r="E1" s="1"/>
      <c r="F1" s="1"/>
      <c r="G1" s="1"/>
      <c r="H1" s="1"/>
      <c r="I1" s="1"/>
      <c r="J1" s="1"/>
      <c r="K1" s="1"/>
      <c r="L1" s="1"/>
      <c r="M1" s="1"/>
    </row>
    <row r="2" spans="1:15" x14ac:dyDescent="0.25">
      <c r="A2" s="88"/>
      <c r="B2" s="1"/>
      <c r="C2" s="2" t="s">
        <v>6</v>
      </c>
      <c r="D2" s="1"/>
      <c r="E2" s="1"/>
      <c r="F2" s="1"/>
      <c r="G2" s="1"/>
      <c r="H2" s="1"/>
      <c r="I2" s="1"/>
      <c r="J2" s="1"/>
      <c r="K2" s="1"/>
      <c r="L2" s="1"/>
      <c r="M2" s="1"/>
    </row>
    <row r="3" spans="1:15" x14ac:dyDescent="0.25">
      <c r="A3" s="89"/>
      <c r="B3" s="1"/>
      <c r="C3" s="2" t="s">
        <v>7</v>
      </c>
      <c r="D3" s="3"/>
      <c r="E3" s="3"/>
      <c r="F3" s="3"/>
      <c r="G3" s="3"/>
      <c r="H3" s="1"/>
      <c r="I3" s="1"/>
      <c r="J3" s="1"/>
      <c r="K3" s="1"/>
      <c r="L3" s="1"/>
      <c r="M3" s="1"/>
    </row>
    <row r="4" spans="1:15" x14ac:dyDescent="0.25">
      <c r="A4" s="89"/>
      <c r="B4" s="1"/>
      <c r="C4" s="3" t="s">
        <v>994</v>
      </c>
      <c r="D4" s="3"/>
      <c r="E4" s="3"/>
      <c r="F4" s="3"/>
      <c r="G4" s="3"/>
      <c r="H4" s="1"/>
      <c r="I4" s="1"/>
      <c r="J4" s="1"/>
      <c r="K4" s="1"/>
      <c r="L4" s="1"/>
      <c r="M4" s="1"/>
    </row>
    <row r="5" spans="1:15" x14ac:dyDescent="0.25">
      <c r="A5" s="89"/>
      <c r="B5" s="3"/>
      <c r="C5" s="3"/>
      <c r="D5" s="3"/>
      <c r="E5" s="1"/>
      <c r="F5" s="1"/>
      <c r="G5" s="1"/>
      <c r="H5" s="1"/>
      <c r="I5" s="1"/>
      <c r="J5" s="1"/>
      <c r="K5" s="1"/>
      <c r="L5" s="1"/>
      <c r="M5" s="1"/>
    </row>
    <row r="6" spans="1:15" x14ac:dyDescent="0.25">
      <c r="A6" s="89" t="s">
        <v>3</v>
      </c>
      <c r="B6" s="3"/>
      <c r="C6" s="3"/>
      <c r="D6" s="3"/>
      <c r="E6" s="3"/>
      <c r="F6" s="3"/>
      <c r="G6" s="3"/>
      <c r="H6" s="1"/>
      <c r="I6" s="1"/>
      <c r="J6" s="1"/>
      <c r="K6" s="1"/>
      <c r="L6" s="1"/>
      <c r="M6" s="1"/>
    </row>
    <row r="7" spans="1:15" x14ac:dyDescent="0.25">
      <c r="A7" s="89" t="s">
        <v>4</v>
      </c>
      <c r="B7" s="3"/>
      <c r="C7" s="3"/>
      <c r="D7" s="3"/>
      <c r="E7" s="1"/>
      <c r="F7" s="1"/>
      <c r="G7" s="1"/>
      <c r="H7" s="1"/>
      <c r="I7" s="1"/>
      <c r="J7" s="1"/>
      <c r="K7" s="1"/>
      <c r="L7" s="1"/>
      <c r="M7" s="1"/>
    </row>
    <row r="8" spans="1:15" x14ac:dyDescent="0.25">
      <c r="A8" s="88"/>
      <c r="B8" s="1"/>
      <c r="C8" s="1"/>
      <c r="D8" s="1"/>
      <c r="E8" s="1"/>
      <c r="F8" s="1"/>
      <c r="G8" s="1"/>
      <c r="H8" s="1"/>
      <c r="I8" s="1"/>
      <c r="J8" s="1"/>
      <c r="K8" s="1"/>
      <c r="L8" s="1"/>
      <c r="M8" s="1"/>
    </row>
    <row r="9" spans="1:15" ht="52.5" x14ac:dyDescent="0.25">
      <c r="A9" s="191" t="s">
        <v>13</v>
      </c>
      <c r="B9" s="191" t="s">
        <v>2693</v>
      </c>
      <c r="C9" s="198" t="s">
        <v>2694</v>
      </c>
      <c r="D9" s="191" t="s">
        <v>3316</v>
      </c>
      <c r="E9" s="191" t="s">
        <v>3318</v>
      </c>
      <c r="F9" s="191" t="s">
        <v>3320</v>
      </c>
      <c r="G9" s="191" t="s">
        <v>3317</v>
      </c>
      <c r="H9" s="191" t="s">
        <v>2662</v>
      </c>
      <c r="I9" s="191" t="s">
        <v>10</v>
      </c>
      <c r="J9" s="192" t="s">
        <v>2690</v>
      </c>
      <c r="K9" s="192" t="s">
        <v>11</v>
      </c>
      <c r="L9" s="192" t="s">
        <v>3322</v>
      </c>
      <c r="M9" s="192" t="s">
        <v>3323</v>
      </c>
      <c r="N9" s="192" t="s">
        <v>3324</v>
      </c>
      <c r="O9" s="192" t="s">
        <v>3325</v>
      </c>
    </row>
    <row r="10" spans="1:15" s="239" customFormat="1" ht="45" x14ac:dyDescent="0.25">
      <c r="A10" s="215">
        <v>1</v>
      </c>
      <c r="B10" s="215" t="s">
        <v>2467</v>
      </c>
      <c r="C10" s="216" t="s">
        <v>2442</v>
      </c>
      <c r="D10" s="215" t="s">
        <v>2468</v>
      </c>
      <c r="E10" s="215" t="s">
        <v>2469</v>
      </c>
      <c r="F10" s="270">
        <v>1006500</v>
      </c>
      <c r="G10" s="213">
        <v>44634</v>
      </c>
      <c r="H10" s="213">
        <v>44999</v>
      </c>
      <c r="I10" s="217" t="s">
        <v>2470</v>
      </c>
      <c r="J10" s="213">
        <f t="shared" ref="J10:J15" si="0">H10-7</f>
        <v>44992</v>
      </c>
      <c r="K10" s="215" t="s">
        <v>2663</v>
      </c>
      <c r="L10" s="213">
        <f t="shared" ref="L10:L16" si="1">H10+90</f>
        <v>45089</v>
      </c>
      <c r="M10" s="215"/>
      <c r="N10" s="215"/>
      <c r="O10" s="217" t="s">
        <v>3326</v>
      </c>
    </row>
    <row r="11" spans="1:15" s="240" customFormat="1" ht="45" x14ac:dyDescent="0.25">
      <c r="A11" s="10">
        <v>2</v>
      </c>
      <c r="B11" s="10" t="s">
        <v>4227</v>
      </c>
      <c r="C11" s="94" t="s">
        <v>2474</v>
      </c>
      <c r="D11" s="211" t="s">
        <v>1726</v>
      </c>
      <c r="E11" s="211" t="s">
        <v>2477</v>
      </c>
      <c r="F11" s="254">
        <v>2000000</v>
      </c>
      <c r="G11" s="15">
        <v>44652</v>
      </c>
      <c r="H11" s="15">
        <v>45565</v>
      </c>
      <c r="I11" s="211" t="s">
        <v>3236</v>
      </c>
      <c r="J11" s="15">
        <f t="shared" si="0"/>
        <v>45558</v>
      </c>
      <c r="K11" s="10" t="s">
        <v>2663</v>
      </c>
      <c r="L11" s="15">
        <f t="shared" si="1"/>
        <v>45655</v>
      </c>
      <c r="M11" s="10"/>
      <c r="N11" s="10"/>
      <c r="O11" s="217" t="s">
        <v>3326</v>
      </c>
    </row>
    <row r="12" spans="1:15" s="118" customFormat="1" ht="45" x14ac:dyDescent="0.2">
      <c r="A12" s="215">
        <v>3</v>
      </c>
      <c r="B12" s="215" t="s">
        <v>2720</v>
      </c>
      <c r="C12" s="216" t="s">
        <v>2480</v>
      </c>
      <c r="D12" s="215" t="s">
        <v>1534</v>
      </c>
      <c r="E12" s="217" t="s">
        <v>2721</v>
      </c>
      <c r="F12" s="262">
        <v>2500000</v>
      </c>
      <c r="G12" s="213">
        <v>44764</v>
      </c>
      <c r="H12" s="213">
        <v>45382</v>
      </c>
      <c r="I12" s="217" t="s">
        <v>4115</v>
      </c>
      <c r="J12" s="214">
        <f t="shared" si="0"/>
        <v>45375</v>
      </c>
      <c r="K12" s="61"/>
      <c r="L12" s="214">
        <f t="shared" si="1"/>
        <v>45472</v>
      </c>
      <c r="M12" s="61"/>
      <c r="N12" s="215"/>
      <c r="O12" s="217" t="s">
        <v>3326</v>
      </c>
    </row>
    <row r="13" spans="1:15" s="118" customFormat="1" ht="45" x14ac:dyDescent="0.2">
      <c r="A13" s="10">
        <v>4</v>
      </c>
      <c r="B13" s="10" t="s">
        <v>2884</v>
      </c>
      <c r="C13" s="94" t="s">
        <v>2485</v>
      </c>
      <c r="D13" s="10" t="s">
        <v>1123</v>
      </c>
      <c r="E13" s="10" t="s">
        <v>2885</v>
      </c>
      <c r="F13" s="254">
        <v>2000000</v>
      </c>
      <c r="G13" s="15">
        <v>45184</v>
      </c>
      <c r="H13" s="15">
        <v>45000</v>
      </c>
      <c r="I13" s="211" t="s">
        <v>2886</v>
      </c>
      <c r="J13" s="15">
        <f t="shared" si="0"/>
        <v>44993</v>
      </c>
      <c r="K13" s="10" t="s">
        <v>2663</v>
      </c>
      <c r="L13" s="15">
        <f t="shared" si="1"/>
        <v>45090</v>
      </c>
      <c r="M13" s="257"/>
      <c r="N13" s="10"/>
      <c r="O13" s="217" t="s">
        <v>3326</v>
      </c>
    </row>
    <row r="14" spans="1:15" s="118" customFormat="1" ht="45" x14ac:dyDescent="0.2">
      <c r="A14" s="215">
        <v>5</v>
      </c>
      <c r="B14" s="215" t="s">
        <v>2887</v>
      </c>
      <c r="C14" s="216" t="s">
        <v>2498</v>
      </c>
      <c r="D14" s="217" t="s">
        <v>2888</v>
      </c>
      <c r="E14" s="215" t="s">
        <v>2889</v>
      </c>
      <c r="F14" s="262">
        <v>999959.76</v>
      </c>
      <c r="G14" s="213">
        <v>44823</v>
      </c>
      <c r="H14" s="213">
        <v>45004</v>
      </c>
      <c r="I14" s="62" t="s">
        <v>2890</v>
      </c>
      <c r="J14" s="97">
        <f t="shared" si="0"/>
        <v>44997</v>
      </c>
      <c r="K14" s="105" t="s">
        <v>2663</v>
      </c>
      <c r="L14" s="214">
        <f t="shared" si="1"/>
        <v>45094</v>
      </c>
      <c r="M14" s="256"/>
      <c r="N14" s="215"/>
      <c r="O14" s="217" t="s">
        <v>3326</v>
      </c>
    </row>
    <row r="15" spans="1:15" s="118" customFormat="1" ht="45" x14ac:dyDescent="0.2">
      <c r="A15" s="10">
        <v>6</v>
      </c>
      <c r="B15" s="10" t="s">
        <v>2937</v>
      </c>
      <c r="C15" s="94" t="s">
        <v>2494</v>
      </c>
      <c r="D15" s="211" t="s">
        <v>2938</v>
      </c>
      <c r="E15" s="10" t="s">
        <v>2939</v>
      </c>
      <c r="F15" s="254">
        <v>250000</v>
      </c>
      <c r="G15" s="15">
        <v>44845</v>
      </c>
      <c r="H15" s="15">
        <v>45210</v>
      </c>
      <c r="I15" s="211" t="s">
        <v>2940</v>
      </c>
      <c r="J15" s="15">
        <f t="shared" si="0"/>
        <v>45203</v>
      </c>
      <c r="K15" s="10" t="s">
        <v>2663</v>
      </c>
      <c r="L15" s="15">
        <f t="shared" si="1"/>
        <v>45300</v>
      </c>
      <c r="M15" s="10"/>
      <c r="N15" s="10"/>
      <c r="O15" s="217" t="s">
        <v>3326</v>
      </c>
    </row>
    <row r="16" spans="1:15" s="118" customFormat="1" ht="45" x14ac:dyDescent="0.2">
      <c r="A16" s="215">
        <v>7</v>
      </c>
      <c r="B16" s="215" t="s">
        <v>3011</v>
      </c>
      <c r="C16" s="216" t="s">
        <v>2490</v>
      </c>
      <c r="D16" s="217" t="s">
        <v>2625</v>
      </c>
      <c r="E16" s="215" t="s">
        <v>3012</v>
      </c>
      <c r="F16" s="262">
        <v>2000000</v>
      </c>
      <c r="G16" s="213">
        <v>44883</v>
      </c>
      <c r="H16" s="213">
        <v>45035</v>
      </c>
      <c r="I16" s="217" t="s">
        <v>3460</v>
      </c>
      <c r="J16" s="214">
        <f>H16-7</f>
        <v>45028</v>
      </c>
      <c r="K16" s="61" t="s">
        <v>2663</v>
      </c>
      <c r="L16" s="214">
        <f t="shared" si="1"/>
        <v>45125</v>
      </c>
      <c r="M16" s="214">
        <v>45183</v>
      </c>
      <c r="N16" s="213">
        <f>M16+150</f>
        <v>45333</v>
      </c>
      <c r="O16" s="217" t="s">
        <v>3326</v>
      </c>
    </row>
    <row r="17" spans="1:15" s="118" customFormat="1" ht="67.5" x14ac:dyDescent="0.2">
      <c r="A17" s="10">
        <v>8</v>
      </c>
      <c r="B17" s="10" t="s">
        <v>3296</v>
      </c>
      <c r="C17" s="94" t="s">
        <v>2502</v>
      </c>
      <c r="D17" s="10" t="s">
        <v>3297</v>
      </c>
      <c r="E17" s="10" t="s">
        <v>3298</v>
      </c>
      <c r="F17" s="254">
        <v>3750000</v>
      </c>
      <c r="G17" s="15">
        <v>44922</v>
      </c>
      <c r="H17" s="15">
        <v>45043</v>
      </c>
      <c r="I17" s="211" t="s">
        <v>3459</v>
      </c>
      <c r="J17" s="15">
        <f>H17-7</f>
        <v>45036</v>
      </c>
      <c r="K17" s="10" t="s">
        <v>2663</v>
      </c>
      <c r="L17" s="15">
        <f t="shared" ref="L17" si="2">H17+90</f>
        <v>45133</v>
      </c>
      <c r="M17" s="15"/>
      <c r="N17" s="10"/>
      <c r="O17" s="217" t="s">
        <v>3326</v>
      </c>
    </row>
    <row r="18" spans="1:15" s="118" customFormat="1" ht="11.25" x14ac:dyDescent="0.2">
      <c r="A18" s="239"/>
    </row>
    <row r="19" spans="1:15" s="118" customFormat="1" ht="11.25" x14ac:dyDescent="0.2">
      <c r="A19" s="239"/>
    </row>
    <row r="20" spans="1:15" s="118" customFormat="1" ht="11.25" x14ac:dyDescent="0.2">
      <c r="A20" s="239"/>
    </row>
    <row r="21" spans="1:15" s="118" customFormat="1" ht="11.25" x14ac:dyDescent="0.2">
      <c r="A21" s="239"/>
    </row>
    <row r="22" spans="1:15" s="118" customFormat="1" ht="11.25" x14ac:dyDescent="0.2">
      <c r="A22" s="239"/>
    </row>
    <row r="23" spans="1:15" s="118" customFormat="1" ht="11.25" x14ac:dyDescent="0.2">
      <c r="A23" s="239"/>
    </row>
    <row r="24" spans="1:15" s="118" customFormat="1" ht="11.25" x14ac:dyDescent="0.2">
      <c r="A24" s="239"/>
    </row>
    <row r="25" spans="1:15" s="118" customFormat="1" ht="11.25" x14ac:dyDescent="0.2">
      <c r="A25" s="239"/>
    </row>
    <row r="26" spans="1:15" s="118" customFormat="1" ht="11.25" x14ac:dyDescent="0.2">
      <c r="A26" s="239"/>
    </row>
    <row r="27" spans="1:15" s="118" customFormat="1" ht="11.25" x14ac:dyDescent="0.2">
      <c r="A27" s="239"/>
    </row>
    <row r="28" spans="1:15" s="118" customFormat="1" ht="11.25" x14ac:dyDescent="0.2">
      <c r="A28" s="239"/>
    </row>
    <row r="29" spans="1:15" s="118" customFormat="1" ht="11.25" x14ac:dyDescent="0.2">
      <c r="A29" s="239"/>
    </row>
    <row r="30" spans="1:15" s="118" customFormat="1" ht="11.25" x14ac:dyDescent="0.2">
      <c r="A30" s="239"/>
    </row>
    <row r="31" spans="1:15" s="118" customFormat="1" ht="11.25" x14ac:dyDescent="0.2">
      <c r="A31" s="239"/>
    </row>
    <row r="32" spans="1:15" s="118" customFormat="1" ht="11.25" x14ac:dyDescent="0.2">
      <c r="A32" s="239"/>
    </row>
    <row r="33" spans="1:1" s="118" customFormat="1" ht="11.25" x14ac:dyDescent="0.2">
      <c r="A33" s="239"/>
    </row>
    <row r="34" spans="1:1" s="118" customFormat="1" ht="11.25" x14ac:dyDescent="0.2">
      <c r="A34" s="239"/>
    </row>
    <row r="35" spans="1:1" s="118" customFormat="1" ht="11.25" x14ac:dyDescent="0.2">
      <c r="A35" s="239"/>
    </row>
  </sheetData>
  <autoFilter ref="A9:O9"/>
  <pageMargins left="0.511811024" right="0.511811024" top="0.78740157499999996" bottom="0.78740157499999996" header="0.31496062000000002" footer="0.31496062000000002"/>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36"/>
  <sheetViews>
    <sheetView workbookViewId="0">
      <selection activeCell="S22" sqref="S22"/>
    </sheetView>
  </sheetViews>
  <sheetFormatPr defaultRowHeight="15" x14ac:dyDescent="0.25"/>
  <cols>
    <col min="1" max="1" width="0.5703125" customWidth="1"/>
  </cols>
  <sheetData>
    <row r="3" s="73" customFormat="1" x14ac:dyDescent="0.25"/>
    <row r="4" s="73" customFormat="1" x14ac:dyDescent="0.25"/>
    <row r="5" s="73" customFormat="1" x14ac:dyDescent="0.25"/>
    <row r="6" s="73" customFormat="1" x14ac:dyDescent="0.25"/>
    <row r="7" s="73" customFormat="1" x14ac:dyDescent="0.25"/>
    <row r="8" s="73" customFormat="1" x14ac:dyDescent="0.25"/>
    <row r="9" s="73" customFormat="1" x14ac:dyDescent="0.25"/>
    <row r="10" s="73" customFormat="1" x14ac:dyDescent="0.25"/>
    <row r="11" s="73" customFormat="1" x14ac:dyDescent="0.25"/>
    <row r="12" s="73" customFormat="1" x14ac:dyDescent="0.25"/>
    <row r="13" s="73" customFormat="1" x14ac:dyDescent="0.25"/>
    <row r="14" s="73" customFormat="1" x14ac:dyDescent="0.25"/>
    <row r="15" s="73" customFormat="1" x14ac:dyDescent="0.25"/>
    <row r="16" s="73" customFormat="1" x14ac:dyDescent="0.25"/>
    <row r="17" s="73" customFormat="1" x14ac:dyDescent="0.25"/>
    <row r="18" s="73" customFormat="1" x14ac:dyDescent="0.25"/>
    <row r="19" s="73" customFormat="1" x14ac:dyDescent="0.25"/>
    <row r="20" s="73" customFormat="1" x14ac:dyDescent="0.25"/>
    <row r="21" s="73" customFormat="1" x14ac:dyDescent="0.25"/>
    <row r="22" s="73" customFormat="1" x14ac:dyDescent="0.25"/>
    <row r="23" s="73" customFormat="1" x14ac:dyDescent="0.25"/>
    <row r="24" s="73" customFormat="1" x14ac:dyDescent="0.25"/>
    <row r="25" s="73" customFormat="1" x14ac:dyDescent="0.25"/>
    <row r="26" s="73" customFormat="1" x14ac:dyDescent="0.25"/>
    <row r="27" s="73" customFormat="1" x14ac:dyDescent="0.25"/>
    <row r="28" s="73" customFormat="1" x14ac:dyDescent="0.25"/>
    <row r="29" s="73" customFormat="1" x14ac:dyDescent="0.25"/>
    <row r="30" s="73" customFormat="1" x14ac:dyDescent="0.25"/>
    <row r="31" s="73" customFormat="1" x14ac:dyDescent="0.25"/>
    <row r="32" s="73" customFormat="1" x14ac:dyDescent="0.25"/>
    <row r="33" s="73" customFormat="1" x14ac:dyDescent="0.25"/>
    <row r="34" s="73" customFormat="1" x14ac:dyDescent="0.25"/>
    <row r="35" s="73" customFormat="1" x14ac:dyDescent="0.25"/>
    <row r="36" s="73" customFormat="1" x14ac:dyDescent="0.25"/>
  </sheetData>
  <pageMargins left="0.15748031496062992" right="0.19685039370078741" top="0.78740157480314965" bottom="0.78740157480314965" header="0.31496062992125984" footer="0.31496062992125984"/>
  <pageSetup paperSize="9"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workbookViewId="0">
      <selection sqref="A1:XFD9"/>
    </sheetView>
  </sheetViews>
  <sheetFormatPr defaultRowHeight="15" x14ac:dyDescent="0.25"/>
  <cols>
    <col min="1" max="1" width="4.42578125" customWidth="1"/>
    <col min="2" max="2" width="20.5703125" customWidth="1"/>
    <col min="3" max="3" width="8" customWidth="1"/>
    <col min="4" max="4" width="33.28515625" customWidth="1"/>
    <col min="5" max="5" width="34.42578125" customWidth="1"/>
    <col min="6" max="8" width="13.140625" customWidth="1"/>
    <col min="9" max="9" width="24.28515625" customWidth="1"/>
    <col min="10" max="10" width="11.140625" customWidth="1"/>
    <col min="11" max="11" width="11.7109375" customWidth="1"/>
    <col min="12" max="12" width="11.28515625" customWidth="1"/>
    <col min="13" max="14" width="21.7109375" customWidth="1"/>
    <col min="15" max="15" width="13.7109375" customWidth="1"/>
    <col min="16" max="16" width="36.5703125" customWidth="1"/>
  </cols>
  <sheetData>
    <row r="1" spans="1:16" x14ac:dyDescent="0.25">
      <c r="A1" s="88"/>
      <c r="B1" s="1"/>
      <c r="C1" s="2" t="s">
        <v>5</v>
      </c>
      <c r="D1" s="1"/>
      <c r="E1" s="1"/>
      <c r="F1" s="1"/>
      <c r="G1" s="1"/>
      <c r="H1" s="1"/>
      <c r="I1" s="1"/>
      <c r="J1" s="1"/>
      <c r="K1" s="1"/>
      <c r="L1" s="1"/>
      <c r="M1" s="1"/>
      <c r="N1" s="1"/>
    </row>
    <row r="2" spans="1:16" x14ac:dyDescent="0.25">
      <c r="A2" s="88"/>
      <c r="B2" s="1"/>
      <c r="C2" s="2" t="s">
        <v>6</v>
      </c>
      <c r="D2" s="1"/>
      <c r="E2" s="1"/>
      <c r="F2" s="1"/>
      <c r="G2" s="1"/>
      <c r="H2" s="1"/>
      <c r="I2" s="1"/>
      <c r="J2" s="1"/>
      <c r="K2" s="1"/>
      <c r="L2" s="1"/>
      <c r="M2" s="1"/>
      <c r="N2" s="1"/>
    </row>
    <row r="3" spans="1:16" x14ac:dyDescent="0.25">
      <c r="A3" s="89"/>
      <c r="B3" s="1"/>
      <c r="C3" s="2" t="s">
        <v>7</v>
      </c>
      <c r="D3" s="3"/>
      <c r="E3" s="3"/>
      <c r="F3" s="3"/>
      <c r="G3" s="3"/>
      <c r="H3" s="1"/>
      <c r="I3" s="1"/>
      <c r="J3" s="1"/>
      <c r="K3" s="1"/>
      <c r="L3" s="1"/>
      <c r="M3" s="1"/>
      <c r="N3" s="1"/>
    </row>
    <row r="4" spans="1:16" x14ac:dyDescent="0.25">
      <c r="A4" s="89"/>
      <c r="B4" s="1"/>
      <c r="C4" s="3" t="s">
        <v>994</v>
      </c>
      <c r="D4" s="3"/>
      <c r="E4" s="3"/>
      <c r="F4" s="3"/>
      <c r="G4" s="3"/>
      <c r="H4" s="1"/>
      <c r="I4" s="1"/>
      <c r="J4" s="1"/>
      <c r="K4" s="1"/>
      <c r="L4" s="1"/>
      <c r="M4" s="1"/>
      <c r="N4" s="1"/>
    </row>
    <row r="5" spans="1:16" x14ac:dyDescent="0.25">
      <c r="A5" s="89"/>
      <c r="B5" s="3"/>
      <c r="C5" s="3"/>
      <c r="D5" s="3"/>
      <c r="E5" s="1"/>
      <c r="F5" s="1"/>
      <c r="G5" s="1"/>
      <c r="H5" s="1"/>
      <c r="I5" s="1"/>
      <c r="J5" s="1"/>
      <c r="K5" s="1"/>
      <c r="L5" s="1"/>
      <c r="M5" s="1"/>
      <c r="N5" s="1"/>
    </row>
    <row r="6" spans="1:16" x14ac:dyDescent="0.25">
      <c r="A6" s="89" t="s">
        <v>3</v>
      </c>
      <c r="B6" s="3"/>
      <c r="C6" s="3"/>
      <c r="D6" s="3"/>
      <c r="E6" s="3"/>
      <c r="F6" s="3"/>
      <c r="G6" s="3"/>
      <c r="H6" s="1"/>
      <c r="I6" s="1"/>
      <c r="J6" s="1"/>
      <c r="K6" s="1"/>
      <c r="L6" s="1"/>
      <c r="M6" s="1"/>
      <c r="N6" s="1"/>
    </row>
    <row r="7" spans="1:16" x14ac:dyDescent="0.25">
      <c r="A7" s="89" t="s">
        <v>4</v>
      </c>
      <c r="B7" s="3"/>
      <c r="C7" s="3"/>
      <c r="D7" s="3"/>
      <c r="E7" s="1"/>
      <c r="F7" s="1"/>
      <c r="G7" s="1"/>
      <c r="H7" s="1"/>
      <c r="I7" s="1"/>
      <c r="J7" s="1"/>
      <c r="K7" s="1"/>
      <c r="L7" s="1"/>
      <c r="M7" s="1"/>
      <c r="N7" s="1"/>
    </row>
    <row r="8" spans="1:16" ht="15.75" thickBot="1" x14ac:dyDescent="0.3">
      <c r="A8" s="88"/>
      <c r="B8" s="1"/>
      <c r="C8" s="1"/>
      <c r="D8" s="1"/>
      <c r="E8" s="1"/>
      <c r="F8" s="1"/>
      <c r="G8" s="1"/>
      <c r="H8" s="1"/>
      <c r="I8" s="1"/>
      <c r="J8" s="1"/>
      <c r="K8" s="1"/>
      <c r="L8" s="1"/>
      <c r="M8" s="1"/>
      <c r="N8" s="1"/>
    </row>
    <row r="9" spans="1:16" ht="63.75" thickBot="1" x14ac:dyDescent="0.3">
      <c r="A9" s="190" t="s">
        <v>13</v>
      </c>
      <c r="B9" s="186" t="s">
        <v>14</v>
      </c>
      <c r="C9" s="189" t="s">
        <v>9</v>
      </c>
      <c r="D9" s="306" t="s">
        <v>3316</v>
      </c>
      <c r="E9" s="307" t="s">
        <v>3318</v>
      </c>
      <c r="F9" s="306" t="s">
        <v>3320</v>
      </c>
      <c r="G9" s="305" t="s">
        <v>3317</v>
      </c>
      <c r="H9" s="186" t="s">
        <v>2</v>
      </c>
      <c r="I9" s="189" t="s">
        <v>10</v>
      </c>
      <c r="J9" s="188" t="s">
        <v>122</v>
      </c>
      <c r="K9" s="188" t="s">
        <v>200</v>
      </c>
      <c r="L9" s="310" t="s">
        <v>3321</v>
      </c>
      <c r="M9" s="311" t="s">
        <v>3322</v>
      </c>
      <c r="N9" s="312" t="s">
        <v>3323</v>
      </c>
      <c r="O9" s="311" t="s">
        <v>3324</v>
      </c>
      <c r="P9" s="313" t="s">
        <v>3415</v>
      </c>
    </row>
    <row r="10" spans="1:16" s="258" customFormat="1" ht="78.75" x14ac:dyDescent="0.25">
      <c r="A10" s="165">
        <v>1</v>
      </c>
      <c r="B10" s="165" t="s">
        <v>3196</v>
      </c>
      <c r="C10" s="183" t="s">
        <v>3197</v>
      </c>
      <c r="D10" s="165" t="s">
        <v>3198</v>
      </c>
      <c r="E10" s="166" t="s">
        <v>3199</v>
      </c>
      <c r="F10" s="268">
        <v>2996266.2</v>
      </c>
      <c r="G10" s="184">
        <v>44935</v>
      </c>
      <c r="H10" s="184">
        <v>45300</v>
      </c>
      <c r="I10" s="166" t="s">
        <v>3200</v>
      </c>
      <c r="J10" s="184">
        <f t="shared" ref="J10" si="0">H10-7</f>
        <v>45293</v>
      </c>
      <c r="K10" s="165" t="s">
        <v>2663</v>
      </c>
      <c r="L10" s="184">
        <f t="shared" ref="L10" si="1">H10+90</f>
        <v>45390</v>
      </c>
      <c r="M10" s="165"/>
      <c r="N10" s="165"/>
      <c r="O10" s="165"/>
      <c r="P10" s="166" t="s">
        <v>3326</v>
      </c>
    </row>
    <row r="11" spans="1:16" ht="45" x14ac:dyDescent="0.25">
      <c r="A11" s="10">
        <v>2</v>
      </c>
      <c r="B11" s="10" t="s">
        <v>3272</v>
      </c>
      <c r="C11" s="94" t="s">
        <v>3205</v>
      </c>
      <c r="D11" s="211" t="s">
        <v>2561</v>
      </c>
      <c r="E11" s="10" t="s">
        <v>3220</v>
      </c>
      <c r="F11" s="254">
        <v>2699385.04</v>
      </c>
      <c r="G11" s="15">
        <v>44956</v>
      </c>
      <c r="H11" s="15">
        <v>45137</v>
      </c>
      <c r="I11" s="267" t="s">
        <v>3500</v>
      </c>
      <c r="J11" s="314">
        <f t="shared" ref="J11" si="2">H11-7</f>
        <v>45130</v>
      </c>
      <c r="K11" s="218" t="s">
        <v>2663</v>
      </c>
      <c r="L11" s="85">
        <f t="shared" ref="L11" si="3">H11+90</f>
        <v>45227</v>
      </c>
      <c r="M11" s="10"/>
      <c r="N11" s="10"/>
      <c r="O11" s="10"/>
      <c r="P11" s="217" t="s">
        <v>3326</v>
      </c>
    </row>
    <row r="12" spans="1:16" ht="56.25" x14ac:dyDescent="0.25">
      <c r="A12" s="217">
        <v>3</v>
      </c>
      <c r="B12" s="217" t="s">
        <v>3261</v>
      </c>
      <c r="C12" s="223" t="s">
        <v>3208</v>
      </c>
      <c r="D12" s="217" t="s">
        <v>3262</v>
      </c>
      <c r="E12" s="217" t="s">
        <v>3263</v>
      </c>
      <c r="F12" s="269">
        <v>4010000</v>
      </c>
      <c r="G12" s="174">
        <v>45058</v>
      </c>
      <c r="H12" s="213">
        <v>45242</v>
      </c>
      <c r="I12" s="217" t="s">
        <v>3264</v>
      </c>
      <c r="J12" s="184">
        <f t="shared" ref="J12" si="4">H12-7</f>
        <v>45235</v>
      </c>
      <c r="K12" s="165"/>
      <c r="L12" s="184">
        <v>45361</v>
      </c>
      <c r="M12" s="286" t="s">
        <v>3416</v>
      </c>
      <c r="N12" s="215"/>
      <c r="O12" s="215"/>
      <c r="P12" s="217" t="s">
        <v>3326</v>
      </c>
    </row>
    <row r="13" spans="1:16" ht="45" x14ac:dyDescent="0.25">
      <c r="A13" s="10">
        <v>4</v>
      </c>
      <c r="B13" s="10" t="s">
        <v>3270</v>
      </c>
      <c r="C13" s="263" t="s">
        <v>3212</v>
      </c>
      <c r="D13" s="211" t="s">
        <v>3143</v>
      </c>
      <c r="E13" s="10" t="s">
        <v>3271</v>
      </c>
      <c r="F13" s="254">
        <v>2990000</v>
      </c>
      <c r="G13" s="15">
        <v>45063</v>
      </c>
      <c r="H13" s="15">
        <v>45247</v>
      </c>
      <c r="I13" s="211" t="s">
        <v>3467</v>
      </c>
      <c r="J13" s="85">
        <f t="shared" ref="J13" si="5">H13-7</f>
        <v>45240</v>
      </c>
      <c r="K13" s="218" t="s">
        <v>2663</v>
      </c>
      <c r="L13" s="85">
        <v>45366</v>
      </c>
      <c r="M13" s="10"/>
      <c r="N13" s="10"/>
      <c r="O13" s="10"/>
      <c r="P13" s="217" t="s">
        <v>3326</v>
      </c>
    </row>
    <row r="14" spans="1:16" ht="22.5" x14ac:dyDescent="0.25">
      <c r="A14" s="278">
        <v>5</v>
      </c>
      <c r="B14" s="278" t="s">
        <v>3668</v>
      </c>
      <c r="C14" s="309" t="s">
        <v>3216</v>
      </c>
      <c r="D14" s="278" t="s">
        <v>1123</v>
      </c>
      <c r="E14" s="279" t="s">
        <v>3669</v>
      </c>
      <c r="F14" s="274">
        <v>2750000</v>
      </c>
      <c r="G14" s="281">
        <v>45223</v>
      </c>
      <c r="H14" s="281">
        <v>45406</v>
      </c>
      <c r="I14" s="279" t="s">
        <v>3670</v>
      </c>
      <c r="J14" s="280">
        <f>H14-7</f>
        <v>45399</v>
      </c>
      <c r="K14" s="279"/>
      <c r="L14" s="280">
        <f>H14+90</f>
        <v>45496</v>
      </c>
      <c r="M14" s="279"/>
      <c r="N14" s="279"/>
      <c r="O14" s="279"/>
      <c r="P14" s="286" t="s">
        <v>3326</v>
      </c>
    </row>
    <row r="15" spans="1:16" ht="56.25" x14ac:dyDescent="0.25">
      <c r="A15" s="283">
        <v>6</v>
      </c>
      <c r="B15" s="282" t="s">
        <v>3934</v>
      </c>
      <c r="C15" s="94" t="s">
        <v>3222</v>
      </c>
      <c r="D15" s="282" t="s">
        <v>3935</v>
      </c>
      <c r="E15" s="282" t="s">
        <v>3936</v>
      </c>
      <c r="F15" s="254">
        <v>7000000</v>
      </c>
      <c r="G15" s="285">
        <v>45262</v>
      </c>
      <c r="H15" s="285">
        <v>45378</v>
      </c>
      <c r="I15" s="283" t="s">
        <v>3937</v>
      </c>
      <c r="J15" s="284">
        <f>H15-7</f>
        <v>45371</v>
      </c>
      <c r="K15" s="282"/>
      <c r="L15" s="284">
        <f>H15+90</f>
        <v>45468</v>
      </c>
      <c r="M15" s="25"/>
      <c r="N15" s="283"/>
      <c r="O15" s="283"/>
      <c r="P15" s="286" t="s">
        <v>3326</v>
      </c>
    </row>
    <row r="16" spans="1:16" ht="56.25" x14ac:dyDescent="0.25">
      <c r="A16" s="278">
        <v>7</v>
      </c>
      <c r="B16" s="215" t="s">
        <v>3938</v>
      </c>
      <c r="C16" s="309" t="s">
        <v>3225</v>
      </c>
      <c r="D16" s="215" t="s">
        <v>3939</v>
      </c>
      <c r="E16" s="278" t="s">
        <v>3940</v>
      </c>
      <c r="F16" s="262">
        <v>7441407.5999999996</v>
      </c>
      <c r="G16" s="215" t="s">
        <v>3941</v>
      </c>
      <c r="H16" s="213">
        <v>45361</v>
      </c>
      <c r="I16" s="286" t="s">
        <v>3942</v>
      </c>
      <c r="J16" s="174">
        <f>H16-7</f>
        <v>45354</v>
      </c>
      <c r="K16" s="215"/>
      <c r="L16" s="174">
        <f>H16+90</f>
        <v>45451</v>
      </c>
      <c r="M16" s="37"/>
      <c r="N16" s="286"/>
      <c r="O16" s="286"/>
      <c r="P16" s="286" t="s">
        <v>3326</v>
      </c>
    </row>
    <row r="17" spans="1:16" ht="33.75" x14ac:dyDescent="0.25">
      <c r="A17" s="283">
        <v>8</v>
      </c>
      <c r="B17" s="282" t="s">
        <v>4091</v>
      </c>
      <c r="C17" s="94" t="s">
        <v>4092</v>
      </c>
      <c r="D17" s="283" t="s">
        <v>4093</v>
      </c>
      <c r="E17" s="283" t="s">
        <v>4094</v>
      </c>
      <c r="F17" s="254">
        <v>2406037.4300000002</v>
      </c>
      <c r="G17" s="285">
        <v>45288</v>
      </c>
      <c r="H17" s="285">
        <v>45716</v>
      </c>
      <c r="I17" s="283" t="s">
        <v>4095</v>
      </c>
      <c r="J17" s="284">
        <f>H17-7</f>
        <v>45709</v>
      </c>
      <c r="K17" s="283"/>
      <c r="L17" s="41">
        <f>H17+90</f>
        <v>45806</v>
      </c>
      <c r="M17" s="42"/>
      <c r="N17" s="42"/>
      <c r="O17" s="42"/>
      <c r="P17" s="286" t="s">
        <v>3326</v>
      </c>
    </row>
    <row r="18" spans="1:16" ht="78.75" x14ac:dyDescent="0.25">
      <c r="A18" s="278">
        <v>9</v>
      </c>
      <c r="B18" s="215" t="s">
        <v>4096</v>
      </c>
      <c r="C18" s="309" t="s">
        <v>3238</v>
      </c>
      <c r="D18" s="215" t="s">
        <v>2322</v>
      </c>
      <c r="E18" s="286" t="s">
        <v>4097</v>
      </c>
      <c r="F18" s="262">
        <v>6329999</v>
      </c>
      <c r="G18" s="213">
        <v>45289</v>
      </c>
      <c r="H18" s="213">
        <v>45411</v>
      </c>
      <c r="I18" s="286" t="s">
        <v>4099</v>
      </c>
      <c r="J18" s="174">
        <f>H18-7</f>
        <v>45404</v>
      </c>
      <c r="K18" s="286"/>
      <c r="L18" s="174">
        <f>H18+90</f>
        <v>45501</v>
      </c>
      <c r="M18" s="286"/>
      <c r="N18" s="286"/>
      <c r="O18" s="286"/>
      <c r="P18" s="286" t="s">
        <v>3326</v>
      </c>
    </row>
  </sheetData>
  <autoFilter ref="A9:P9"/>
  <pageMargins left="0.511811024" right="0.511811024" top="0.78740157499999996" bottom="0.78740157499999996" header="0.31496062000000002" footer="0.31496062000000002"/>
  <pageSetup paperSize="9" orientation="portrait" verticalDpi="599"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workbookViewId="0">
      <selection activeCell="J21" sqref="J21"/>
    </sheetView>
  </sheetViews>
  <sheetFormatPr defaultRowHeight="15" x14ac:dyDescent="0.25"/>
  <cols>
    <col min="1" max="1" width="3.85546875" style="90" customWidth="1"/>
    <col min="2" max="2" width="19.140625" bestFit="1" customWidth="1"/>
    <col min="3" max="3" width="9.140625" style="90"/>
    <col min="4" max="4" width="30.85546875" customWidth="1"/>
    <col min="5" max="5" width="30.42578125" customWidth="1"/>
    <col min="6" max="6" width="13.85546875" customWidth="1"/>
    <col min="7" max="8" width="11.85546875" customWidth="1"/>
    <col min="9" max="9" width="22.140625" bestFit="1" customWidth="1"/>
    <col min="10" max="10" width="12.5703125" customWidth="1"/>
    <col min="11" max="16" width="12.140625" customWidth="1"/>
  </cols>
  <sheetData>
    <row r="1" spans="1:16" x14ac:dyDescent="0.25">
      <c r="A1" s="88"/>
      <c r="B1" s="375" t="s">
        <v>5</v>
      </c>
      <c r="C1" s="375"/>
      <c r="D1" s="375"/>
      <c r="E1" s="375"/>
      <c r="F1" s="1"/>
      <c r="G1" s="1"/>
      <c r="H1" s="1"/>
      <c r="I1" s="1"/>
      <c r="J1" s="1"/>
      <c r="K1" s="1"/>
      <c r="L1" s="1"/>
      <c r="M1" s="1"/>
      <c r="N1" s="1"/>
    </row>
    <row r="2" spans="1:16" x14ac:dyDescent="0.25">
      <c r="A2" s="88"/>
      <c r="B2" s="1"/>
      <c r="C2" s="375" t="s">
        <v>6</v>
      </c>
      <c r="D2" s="375"/>
      <c r="E2" s="375"/>
      <c r="F2" s="1"/>
      <c r="G2" s="1"/>
      <c r="H2" s="1"/>
      <c r="I2" s="1"/>
      <c r="J2" s="1"/>
      <c r="K2" s="1"/>
      <c r="L2" s="1"/>
      <c r="M2" s="1"/>
      <c r="N2" s="1"/>
    </row>
    <row r="3" spans="1:16" x14ac:dyDescent="0.25">
      <c r="A3" s="89"/>
      <c r="B3" s="375" t="s">
        <v>7</v>
      </c>
      <c r="C3" s="375"/>
      <c r="D3" s="375"/>
      <c r="E3" s="375"/>
      <c r="F3" s="3"/>
      <c r="G3" s="3"/>
      <c r="H3" s="1"/>
      <c r="I3" s="1"/>
      <c r="J3" s="1"/>
      <c r="K3" s="1"/>
      <c r="L3" s="1"/>
      <c r="M3" s="1"/>
      <c r="N3" s="1"/>
    </row>
    <row r="4" spans="1:16" x14ac:dyDescent="0.25">
      <c r="A4" s="89"/>
      <c r="B4" s="376" t="s">
        <v>994</v>
      </c>
      <c r="C4" s="376"/>
      <c r="D4" s="376"/>
      <c r="E4" s="376"/>
      <c r="F4" s="3"/>
      <c r="G4" s="3"/>
      <c r="H4" s="1"/>
      <c r="I4" s="1"/>
      <c r="J4" s="1"/>
      <c r="K4" s="1"/>
      <c r="L4" s="1"/>
      <c r="M4" s="1"/>
      <c r="N4" s="1"/>
    </row>
    <row r="5" spans="1:16" x14ac:dyDescent="0.25">
      <c r="A5" s="89"/>
      <c r="B5" s="3"/>
      <c r="C5" s="89"/>
      <c r="D5" s="3"/>
      <c r="E5" s="1"/>
      <c r="F5" s="1"/>
      <c r="G5" s="1"/>
      <c r="H5" s="1"/>
      <c r="I5" s="1"/>
      <c r="J5" s="1"/>
      <c r="K5" s="1"/>
      <c r="L5" s="1"/>
      <c r="M5" s="1"/>
      <c r="N5" s="1"/>
    </row>
    <row r="6" spans="1:16" x14ac:dyDescent="0.25">
      <c r="A6" s="377" t="s">
        <v>3</v>
      </c>
      <c r="B6" s="377"/>
      <c r="C6" s="377"/>
      <c r="D6" s="377"/>
      <c r="E6" s="3"/>
      <c r="F6" s="3"/>
      <c r="G6" s="3"/>
      <c r="H6" s="1"/>
      <c r="I6" s="1"/>
      <c r="J6" s="1"/>
      <c r="K6" s="1"/>
      <c r="L6" s="1"/>
      <c r="M6" s="1"/>
      <c r="N6" s="1"/>
    </row>
    <row r="7" spans="1:16" x14ac:dyDescent="0.25">
      <c r="A7" s="182" t="s">
        <v>4</v>
      </c>
      <c r="B7" s="372"/>
      <c r="C7" s="372"/>
      <c r="D7" s="372"/>
      <c r="E7" s="1"/>
      <c r="F7" s="1"/>
      <c r="G7" s="1"/>
      <c r="H7" s="1"/>
      <c r="I7" s="1"/>
      <c r="J7" s="1"/>
      <c r="K7" s="1"/>
      <c r="L7" s="1"/>
      <c r="M7" s="1"/>
      <c r="N7" s="1"/>
    </row>
    <row r="8" spans="1:16" ht="15.75" thickBot="1" x14ac:dyDescent="0.3">
      <c r="A8" s="88"/>
      <c r="B8" s="1"/>
      <c r="C8" s="88"/>
      <c r="D8" s="1"/>
      <c r="E8" s="1"/>
      <c r="F8" s="1"/>
      <c r="G8" s="1"/>
      <c r="H8" s="1"/>
      <c r="I8" s="1"/>
      <c r="J8" s="1"/>
      <c r="K8" s="1"/>
      <c r="L8" s="1"/>
      <c r="M8" s="1"/>
      <c r="N8" s="1"/>
    </row>
    <row r="9" spans="1:16" ht="52.5" x14ac:dyDescent="0.25">
      <c r="A9" s="371" t="s">
        <v>13</v>
      </c>
      <c r="B9" s="364" t="s">
        <v>14</v>
      </c>
      <c r="C9" s="365" t="s">
        <v>9</v>
      </c>
      <c r="D9" s="364" t="s">
        <v>3316</v>
      </c>
      <c r="E9" s="365" t="s">
        <v>3318</v>
      </c>
      <c r="F9" s="364" t="s">
        <v>3320</v>
      </c>
      <c r="G9" s="366" t="s">
        <v>3317</v>
      </c>
      <c r="H9" s="364" t="s">
        <v>2</v>
      </c>
      <c r="I9" s="365" t="s">
        <v>10</v>
      </c>
      <c r="J9" s="368" t="s">
        <v>122</v>
      </c>
      <c r="K9" s="368" t="s">
        <v>200</v>
      </c>
      <c r="L9" s="367" t="s">
        <v>3321</v>
      </c>
      <c r="M9" s="368" t="s">
        <v>3322</v>
      </c>
      <c r="N9" s="369" t="s">
        <v>3323</v>
      </c>
      <c r="O9" s="368" t="s">
        <v>3324</v>
      </c>
      <c r="P9" s="370" t="s">
        <v>3415</v>
      </c>
    </row>
    <row r="10" spans="1:16" s="32" customFormat="1" ht="112.5" x14ac:dyDescent="0.25">
      <c r="A10" s="215">
        <v>1</v>
      </c>
      <c r="B10" s="215" t="s">
        <v>4247</v>
      </c>
      <c r="C10" s="216" t="s">
        <v>4106</v>
      </c>
      <c r="D10" s="286" t="s">
        <v>498</v>
      </c>
      <c r="E10" s="215" t="s">
        <v>4248</v>
      </c>
      <c r="F10" s="262">
        <v>8500000</v>
      </c>
      <c r="G10" s="213">
        <v>45400</v>
      </c>
      <c r="H10" s="213">
        <v>45522</v>
      </c>
      <c r="I10" s="340" t="s">
        <v>4249</v>
      </c>
      <c r="J10" s="213">
        <f>H10-7</f>
        <v>45515</v>
      </c>
      <c r="K10" s="215"/>
      <c r="L10" s="213">
        <f>H10+90</f>
        <v>45612</v>
      </c>
      <c r="M10" s="215"/>
      <c r="N10" s="215"/>
      <c r="O10" s="215"/>
      <c r="P10" s="215"/>
    </row>
  </sheetData>
  <mergeCells count="5">
    <mergeCell ref="B1:E1"/>
    <mergeCell ref="C2:E2"/>
    <mergeCell ref="B3:E3"/>
    <mergeCell ref="B4:E4"/>
    <mergeCell ref="A6:D6"/>
  </mergeCells>
  <pageMargins left="0.511811024" right="0.511811024" top="0.78740157499999996" bottom="0.78740157499999996" header="0.31496062000000002" footer="0.31496062000000002"/>
  <pageSetup paperSize="9" orientation="portrait" verticalDpi="599"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topLeftCell="A85" zoomScale="85" zoomScaleNormal="85" workbookViewId="0">
      <selection activeCell="K60" sqref="K60"/>
    </sheetView>
  </sheetViews>
  <sheetFormatPr defaultRowHeight="15" x14ac:dyDescent="0.25"/>
  <cols>
    <col min="1" max="1" width="4.42578125" customWidth="1"/>
    <col min="2" max="2" width="24.85546875" customWidth="1"/>
    <col min="3" max="3" width="8.42578125" style="90" customWidth="1"/>
    <col min="4" max="4" width="42.42578125" customWidth="1"/>
    <col min="5" max="5" width="47.28515625" customWidth="1"/>
    <col min="6" max="6" width="9.85546875" customWidth="1"/>
    <col min="7" max="7" width="22.42578125" customWidth="1"/>
    <col min="8" max="8" width="18.5703125" customWidth="1"/>
    <col min="9" max="9" width="13.5703125" style="168" customWidth="1"/>
    <col min="10" max="10" width="17.85546875" customWidth="1"/>
    <col min="11" max="11" width="18" customWidth="1"/>
    <col min="12" max="12" width="21.7109375" style="52" customWidth="1"/>
  </cols>
  <sheetData>
    <row r="1" spans="1:12" x14ac:dyDescent="0.25">
      <c r="C1" s="181" t="s">
        <v>5</v>
      </c>
      <c r="D1" s="1"/>
      <c r="E1" s="151" t="s">
        <v>1213</v>
      </c>
    </row>
    <row r="2" spans="1:12" x14ac:dyDescent="0.25">
      <c r="C2" s="181" t="s">
        <v>6</v>
      </c>
      <c r="D2" s="1"/>
    </row>
    <row r="3" spans="1:12" x14ac:dyDescent="0.25">
      <c r="C3" s="181" t="s">
        <v>7</v>
      </c>
      <c r="D3" s="3"/>
    </row>
    <row r="4" spans="1:12" x14ac:dyDescent="0.25">
      <c r="C4" s="182" t="s">
        <v>994</v>
      </c>
      <c r="D4" s="3"/>
    </row>
    <row r="6" spans="1:12" x14ac:dyDescent="0.25">
      <c r="A6" s="3" t="s">
        <v>3</v>
      </c>
      <c r="B6" s="3"/>
      <c r="C6" s="89"/>
      <c r="D6" s="3"/>
    </row>
    <row r="7" spans="1:12" x14ac:dyDescent="0.25">
      <c r="A7" s="3" t="s">
        <v>4</v>
      </c>
      <c r="B7" s="3"/>
      <c r="C7" s="89"/>
      <c r="D7" s="3"/>
    </row>
    <row r="8" spans="1:12" ht="15.75" thickBot="1" x14ac:dyDescent="0.3"/>
    <row r="9" spans="1:12" ht="42.75" thickBot="1" x14ac:dyDescent="0.3">
      <c r="A9" s="22" t="s">
        <v>13</v>
      </c>
      <c r="B9" s="23" t="s">
        <v>14</v>
      </c>
      <c r="C9" s="23" t="s">
        <v>9</v>
      </c>
      <c r="D9" s="23" t="s">
        <v>0</v>
      </c>
      <c r="E9" s="23" t="s">
        <v>1</v>
      </c>
      <c r="F9" s="23" t="s">
        <v>2</v>
      </c>
      <c r="G9" s="23" t="s">
        <v>10</v>
      </c>
      <c r="H9" s="112" t="s">
        <v>122</v>
      </c>
      <c r="I9" s="112" t="s">
        <v>200</v>
      </c>
      <c r="J9" s="112" t="s">
        <v>123</v>
      </c>
      <c r="K9" s="23" t="s">
        <v>11</v>
      </c>
      <c r="L9" s="112" t="s">
        <v>414</v>
      </c>
    </row>
    <row r="10" spans="1:12" ht="54.75" customHeight="1" x14ac:dyDescent="0.25">
      <c r="A10" s="81">
        <v>1</v>
      </c>
      <c r="B10" s="82" t="s">
        <v>284</v>
      </c>
      <c r="C10" s="83" t="s">
        <v>289</v>
      </c>
      <c r="D10" s="82" t="s">
        <v>283</v>
      </c>
      <c r="E10" s="82" t="s">
        <v>327</v>
      </c>
      <c r="F10" s="84">
        <v>43524</v>
      </c>
      <c r="G10" s="104" t="s">
        <v>583</v>
      </c>
      <c r="H10" s="85">
        <f>+F10-7</f>
        <v>43517</v>
      </c>
      <c r="I10" s="48" t="s">
        <v>2663</v>
      </c>
      <c r="J10" s="85">
        <f>+H10+90</f>
        <v>43607</v>
      </c>
      <c r="K10" s="12" t="s">
        <v>1458</v>
      </c>
      <c r="L10" s="48" t="s">
        <v>940</v>
      </c>
    </row>
    <row r="11" spans="1:12" s="77" customFormat="1" ht="57" customHeight="1" x14ac:dyDescent="0.25">
      <c r="A11" s="74">
        <v>2</v>
      </c>
      <c r="B11" s="74" t="s">
        <v>293</v>
      </c>
      <c r="C11" s="75" t="s">
        <v>288</v>
      </c>
      <c r="D11" s="79" t="s">
        <v>290</v>
      </c>
      <c r="E11" s="76" t="s">
        <v>328</v>
      </c>
      <c r="F11" s="80">
        <v>43281</v>
      </c>
      <c r="G11" s="76" t="s">
        <v>469</v>
      </c>
      <c r="H11" s="43">
        <f>+F11-7</f>
        <v>43274</v>
      </c>
      <c r="I11" s="56" t="s">
        <v>2663</v>
      </c>
      <c r="J11" s="43">
        <f>+F11+90</f>
        <v>43371</v>
      </c>
      <c r="K11" s="76" t="s">
        <v>1389</v>
      </c>
      <c r="L11" s="124" t="s">
        <v>483</v>
      </c>
    </row>
    <row r="12" spans="1:12" s="77" customFormat="1" ht="67.5" x14ac:dyDescent="0.25">
      <c r="A12" s="10">
        <v>3</v>
      </c>
      <c r="B12" s="10" t="s">
        <v>291</v>
      </c>
      <c r="C12" s="94" t="s">
        <v>294</v>
      </c>
      <c r="D12" s="93" t="s">
        <v>292</v>
      </c>
      <c r="E12" s="93" t="s">
        <v>324</v>
      </c>
      <c r="F12" s="92">
        <v>43221</v>
      </c>
      <c r="G12" s="12" t="s">
        <v>468</v>
      </c>
      <c r="H12" s="50">
        <f>+F12-7</f>
        <v>43214</v>
      </c>
      <c r="I12" s="48" t="s">
        <v>2663</v>
      </c>
      <c r="J12" s="15">
        <f>+F12+90</f>
        <v>43311</v>
      </c>
      <c r="K12" s="48" t="s">
        <v>484</v>
      </c>
      <c r="L12" s="48" t="s">
        <v>1390</v>
      </c>
    </row>
    <row r="13" spans="1:12" s="77" customFormat="1" ht="33.75" x14ac:dyDescent="0.25">
      <c r="A13" s="4">
        <v>4</v>
      </c>
      <c r="B13" s="74" t="s">
        <v>301</v>
      </c>
      <c r="C13" s="99" t="s">
        <v>298</v>
      </c>
      <c r="D13" s="76" t="s">
        <v>186</v>
      </c>
      <c r="E13" s="76" t="s">
        <v>303</v>
      </c>
      <c r="F13" s="101">
        <v>43247</v>
      </c>
      <c r="G13" s="76" t="s">
        <v>467</v>
      </c>
      <c r="H13" s="43">
        <f t="shared" ref="H13:H36" si="0">F13-7</f>
        <v>43240</v>
      </c>
      <c r="I13" s="56" t="s">
        <v>2663</v>
      </c>
      <c r="J13" s="43">
        <f t="shared" ref="J13:J36" si="1">F13+90</f>
        <v>43337</v>
      </c>
      <c r="K13" s="105" t="s">
        <v>1391</v>
      </c>
      <c r="L13" s="105" t="s">
        <v>802</v>
      </c>
    </row>
    <row r="14" spans="1:12" s="90" customFormat="1" ht="69" customHeight="1" x14ac:dyDescent="0.25">
      <c r="A14" s="100">
        <v>5</v>
      </c>
      <c r="B14" s="10" t="s">
        <v>302</v>
      </c>
      <c r="C14" s="94" t="s">
        <v>299</v>
      </c>
      <c r="D14" s="93" t="s">
        <v>15</v>
      </c>
      <c r="E14" s="10" t="s">
        <v>300</v>
      </c>
      <c r="F14" s="92">
        <v>43406</v>
      </c>
      <c r="G14" s="12" t="s">
        <v>466</v>
      </c>
      <c r="H14" s="85">
        <f>+F14-7</f>
        <v>43399</v>
      </c>
      <c r="I14" s="48" t="s">
        <v>2663</v>
      </c>
      <c r="J14" s="85">
        <f>+H14+90</f>
        <v>43489</v>
      </c>
      <c r="K14" s="48" t="s">
        <v>1392</v>
      </c>
      <c r="L14" s="48" t="s">
        <v>1393</v>
      </c>
    </row>
    <row r="15" spans="1:12" s="90" customFormat="1" ht="62.25" customHeight="1" x14ac:dyDescent="0.25">
      <c r="A15" s="74">
        <v>6</v>
      </c>
      <c r="B15" s="74" t="s">
        <v>307</v>
      </c>
      <c r="C15" s="75" t="s">
        <v>305</v>
      </c>
      <c r="D15" s="79" t="s">
        <v>308</v>
      </c>
      <c r="E15" s="76" t="s">
        <v>306</v>
      </c>
      <c r="F15" s="43">
        <v>43269</v>
      </c>
      <c r="G15" s="76" t="s">
        <v>358</v>
      </c>
      <c r="H15" s="43">
        <f t="shared" si="0"/>
        <v>43262</v>
      </c>
      <c r="I15" s="56" t="s">
        <v>2663</v>
      </c>
      <c r="J15" s="43">
        <f t="shared" si="1"/>
        <v>43359</v>
      </c>
      <c r="K15" s="105" t="s">
        <v>1394</v>
      </c>
      <c r="L15" s="105" t="s">
        <v>770</v>
      </c>
    </row>
    <row r="16" spans="1:12" s="77" customFormat="1" ht="47.25" customHeight="1" x14ac:dyDescent="0.25">
      <c r="A16" s="10">
        <v>7</v>
      </c>
      <c r="B16" s="10" t="s">
        <v>316</v>
      </c>
      <c r="C16" s="94" t="s">
        <v>313</v>
      </c>
      <c r="D16" s="93" t="s">
        <v>315</v>
      </c>
      <c r="E16" s="10" t="s">
        <v>314</v>
      </c>
      <c r="F16" s="92">
        <v>43342</v>
      </c>
      <c r="G16" s="12" t="s">
        <v>465</v>
      </c>
      <c r="H16" s="50">
        <f t="shared" si="0"/>
        <v>43335</v>
      </c>
      <c r="I16" s="48" t="s">
        <v>2663</v>
      </c>
      <c r="J16" s="15">
        <f t="shared" si="1"/>
        <v>43432</v>
      </c>
      <c r="K16" s="48" t="s">
        <v>701</v>
      </c>
      <c r="L16" s="48" t="s">
        <v>1395</v>
      </c>
    </row>
    <row r="17" spans="1:12" s="107" customFormat="1" ht="40.5" customHeight="1" x14ac:dyDescent="0.25">
      <c r="A17" s="61">
        <v>8</v>
      </c>
      <c r="B17" s="108" t="s">
        <v>319</v>
      </c>
      <c r="C17" s="106" t="s">
        <v>318</v>
      </c>
      <c r="D17" s="109" t="s">
        <v>186</v>
      </c>
      <c r="E17" s="109" t="s">
        <v>325</v>
      </c>
      <c r="F17" s="110">
        <v>43311</v>
      </c>
      <c r="G17" s="62" t="s">
        <v>326</v>
      </c>
      <c r="H17" s="97">
        <f t="shared" si="0"/>
        <v>43304</v>
      </c>
      <c r="I17" s="56" t="s">
        <v>2663</v>
      </c>
      <c r="J17" s="43">
        <f t="shared" si="1"/>
        <v>43401</v>
      </c>
      <c r="K17" s="105" t="s">
        <v>674</v>
      </c>
      <c r="L17" s="56" t="s">
        <v>1396</v>
      </c>
    </row>
    <row r="18" spans="1:12" s="77" customFormat="1" ht="67.5" x14ac:dyDescent="0.25">
      <c r="A18" s="10">
        <v>9</v>
      </c>
      <c r="B18" s="91" t="s">
        <v>320</v>
      </c>
      <c r="C18" s="94" t="s">
        <v>321</v>
      </c>
      <c r="D18" s="93" t="s">
        <v>322</v>
      </c>
      <c r="E18" s="93" t="s">
        <v>323</v>
      </c>
      <c r="F18" s="92">
        <v>43295</v>
      </c>
      <c r="G18" s="93" t="s">
        <v>524</v>
      </c>
      <c r="H18" s="50">
        <f t="shared" si="0"/>
        <v>43288</v>
      </c>
      <c r="I18" s="48" t="s">
        <v>2663</v>
      </c>
      <c r="J18" s="15">
        <f t="shared" si="1"/>
        <v>43385</v>
      </c>
      <c r="K18" s="12" t="s">
        <v>1397</v>
      </c>
      <c r="L18" s="48" t="s">
        <v>1319</v>
      </c>
    </row>
    <row r="19" spans="1:12" s="107" customFormat="1" ht="42.75" customHeight="1" x14ac:dyDescent="0.25">
      <c r="A19" s="61">
        <v>10</v>
      </c>
      <c r="B19" s="108" t="s">
        <v>338</v>
      </c>
      <c r="C19" s="106" t="s">
        <v>339</v>
      </c>
      <c r="D19" s="109" t="s">
        <v>186</v>
      </c>
      <c r="E19" s="109" t="s">
        <v>340</v>
      </c>
      <c r="F19" s="110">
        <v>43343</v>
      </c>
      <c r="G19" s="78" t="s">
        <v>341</v>
      </c>
      <c r="H19" s="97">
        <f t="shared" si="0"/>
        <v>43336</v>
      </c>
      <c r="I19" s="56" t="s">
        <v>2663</v>
      </c>
      <c r="J19" s="68">
        <f t="shared" si="1"/>
        <v>43433</v>
      </c>
      <c r="K19" s="76" t="s">
        <v>1398</v>
      </c>
      <c r="L19" s="124" t="s">
        <v>817</v>
      </c>
    </row>
    <row r="20" spans="1:12" s="77" customFormat="1" ht="70.5" customHeight="1" x14ac:dyDescent="0.25">
      <c r="A20" s="10">
        <v>11</v>
      </c>
      <c r="B20" s="91" t="s">
        <v>342</v>
      </c>
      <c r="C20" s="94" t="s">
        <v>343</v>
      </c>
      <c r="D20" s="93" t="s">
        <v>15</v>
      </c>
      <c r="E20" s="93" t="s">
        <v>344</v>
      </c>
      <c r="F20" s="92">
        <v>43296</v>
      </c>
      <c r="G20" s="93" t="s">
        <v>345</v>
      </c>
      <c r="H20" s="50">
        <f t="shared" si="0"/>
        <v>43289</v>
      </c>
      <c r="I20" s="48" t="s">
        <v>2663</v>
      </c>
      <c r="J20" s="15">
        <f t="shared" si="1"/>
        <v>43386</v>
      </c>
      <c r="K20" s="48" t="s">
        <v>1399</v>
      </c>
      <c r="L20" s="48" t="s">
        <v>817</v>
      </c>
    </row>
    <row r="21" spans="1:12" s="107" customFormat="1" ht="69.75" customHeight="1" x14ac:dyDescent="0.25">
      <c r="A21" s="61">
        <v>12</v>
      </c>
      <c r="B21" s="108" t="s">
        <v>347</v>
      </c>
      <c r="C21" s="106" t="s">
        <v>348</v>
      </c>
      <c r="D21" s="109" t="s">
        <v>346</v>
      </c>
      <c r="E21" s="109" t="s">
        <v>352</v>
      </c>
      <c r="F21" s="110">
        <v>43343</v>
      </c>
      <c r="G21" s="109" t="s">
        <v>470</v>
      </c>
      <c r="H21" s="97">
        <f t="shared" si="0"/>
        <v>43336</v>
      </c>
      <c r="I21" s="56" t="s">
        <v>2663</v>
      </c>
      <c r="J21" s="68">
        <f t="shared" si="1"/>
        <v>43433</v>
      </c>
      <c r="K21" s="105" t="s">
        <v>1400</v>
      </c>
      <c r="L21" s="105" t="s">
        <v>814</v>
      </c>
    </row>
    <row r="22" spans="1:12" s="77" customFormat="1" ht="80.25" customHeight="1" x14ac:dyDescent="0.25">
      <c r="A22" s="10">
        <v>13</v>
      </c>
      <c r="B22" s="91" t="s">
        <v>350</v>
      </c>
      <c r="C22" s="94" t="s">
        <v>351</v>
      </c>
      <c r="D22" s="93" t="s">
        <v>15</v>
      </c>
      <c r="E22" s="93" t="s">
        <v>352</v>
      </c>
      <c r="F22" s="92">
        <v>43315</v>
      </c>
      <c r="G22" s="93" t="s">
        <v>523</v>
      </c>
      <c r="H22" s="50">
        <f t="shared" si="0"/>
        <v>43308</v>
      </c>
      <c r="I22" s="48" t="s">
        <v>2663</v>
      </c>
      <c r="J22" s="15">
        <f t="shared" si="1"/>
        <v>43405</v>
      </c>
      <c r="K22" s="48" t="s">
        <v>822</v>
      </c>
      <c r="L22" s="48" t="s">
        <v>977</v>
      </c>
    </row>
    <row r="23" spans="1:12" s="107" customFormat="1" ht="56.25" customHeight="1" x14ac:dyDescent="0.25">
      <c r="A23" s="61">
        <v>14</v>
      </c>
      <c r="B23" s="108" t="s">
        <v>353</v>
      </c>
      <c r="C23" s="106" t="s">
        <v>354</v>
      </c>
      <c r="D23" s="108" t="s">
        <v>356</v>
      </c>
      <c r="E23" s="109" t="s">
        <v>355</v>
      </c>
      <c r="F23" s="110">
        <v>43465</v>
      </c>
      <c r="G23" s="62" t="s">
        <v>357</v>
      </c>
      <c r="H23" s="97">
        <f t="shared" si="0"/>
        <v>43458</v>
      </c>
      <c r="I23" s="56" t="s">
        <v>2663</v>
      </c>
      <c r="J23" s="68">
        <f t="shared" si="1"/>
        <v>43555</v>
      </c>
      <c r="K23" s="105" t="s">
        <v>1401</v>
      </c>
      <c r="L23" s="105" t="s">
        <v>1348</v>
      </c>
    </row>
    <row r="24" spans="1:12" s="118" customFormat="1" ht="49.5" customHeight="1" x14ac:dyDescent="0.2">
      <c r="A24" s="10">
        <v>15</v>
      </c>
      <c r="B24" s="91" t="s">
        <v>366</v>
      </c>
      <c r="C24" s="94" t="s">
        <v>367</v>
      </c>
      <c r="D24" s="93" t="s">
        <v>368</v>
      </c>
      <c r="E24" s="93" t="s">
        <v>369</v>
      </c>
      <c r="F24" s="92">
        <v>43579</v>
      </c>
      <c r="G24" s="93" t="s">
        <v>464</v>
      </c>
      <c r="H24" s="85">
        <f>+F24-7</f>
        <v>43572</v>
      </c>
      <c r="I24" s="48" t="s">
        <v>2663</v>
      </c>
      <c r="J24" s="85">
        <f>+H24+90</f>
        <v>43662</v>
      </c>
      <c r="K24" s="93" t="s">
        <v>1419</v>
      </c>
      <c r="L24" s="48" t="s">
        <v>1347</v>
      </c>
    </row>
    <row r="25" spans="1:12" ht="42.75" customHeight="1" x14ac:dyDescent="0.25">
      <c r="A25" s="4">
        <v>16</v>
      </c>
      <c r="B25" s="119" t="s">
        <v>370</v>
      </c>
      <c r="C25" s="99" t="s">
        <v>371</v>
      </c>
      <c r="D25" s="120" t="s">
        <v>372</v>
      </c>
      <c r="E25" s="120" t="s">
        <v>373</v>
      </c>
      <c r="F25" s="101">
        <v>43343</v>
      </c>
      <c r="G25" s="6" t="s">
        <v>357</v>
      </c>
      <c r="H25" s="58">
        <f t="shared" si="0"/>
        <v>43336</v>
      </c>
      <c r="I25" s="56" t="s">
        <v>2663</v>
      </c>
      <c r="J25" s="9">
        <f t="shared" si="1"/>
        <v>43433</v>
      </c>
      <c r="K25" s="105" t="s">
        <v>1420</v>
      </c>
      <c r="L25" s="105" t="s">
        <v>769</v>
      </c>
    </row>
    <row r="26" spans="1:12" s="90" customFormat="1" ht="45.75" customHeight="1" x14ac:dyDescent="0.25">
      <c r="A26" s="10">
        <v>17</v>
      </c>
      <c r="B26" s="91" t="s">
        <v>377</v>
      </c>
      <c r="C26" s="94" t="s">
        <v>378</v>
      </c>
      <c r="D26" s="93" t="s">
        <v>376</v>
      </c>
      <c r="E26" s="93" t="s">
        <v>379</v>
      </c>
      <c r="F26" s="92">
        <v>43496</v>
      </c>
      <c r="G26" s="12" t="s">
        <v>358</v>
      </c>
      <c r="H26" s="15">
        <f t="shared" si="0"/>
        <v>43489</v>
      </c>
      <c r="I26" s="48" t="s">
        <v>2663</v>
      </c>
      <c r="J26" s="15">
        <f t="shared" si="1"/>
        <v>43586</v>
      </c>
      <c r="K26" s="93" t="s">
        <v>1421</v>
      </c>
      <c r="L26" s="48" t="s">
        <v>867</v>
      </c>
    </row>
    <row r="27" spans="1:12" ht="49.5" customHeight="1" x14ac:dyDescent="0.25">
      <c r="A27" s="61">
        <v>18</v>
      </c>
      <c r="B27" s="108" t="s">
        <v>380</v>
      </c>
      <c r="C27" s="106" t="s">
        <v>382</v>
      </c>
      <c r="D27" s="109" t="s">
        <v>381</v>
      </c>
      <c r="E27" s="108" t="s">
        <v>383</v>
      </c>
      <c r="F27" s="110">
        <v>43339</v>
      </c>
      <c r="G27" s="108" t="s">
        <v>520</v>
      </c>
      <c r="H27" s="97">
        <f t="shared" si="0"/>
        <v>43332</v>
      </c>
      <c r="I27" s="56" t="s">
        <v>2663</v>
      </c>
      <c r="J27" s="68">
        <f t="shared" si="1"/>
        <v>43429</v>
      </c>
      <c r="K27" s="105" t="s">
        <v>1422</v>
      </c>
      <c r="L27" s="105" t="s">
        <v>787</v>
      </c>
    </row>
    <row r="28" spans="1:12" ht="29.25" customHeight="1" x14ac:dyDescent="0.25">
      <c r="A28" s="10">
        <v>19</v>
      </c>
      <c r="B28" s="10" t="s">
        <v>384</v>
      </c>
      <c r="C28" s="94" t="s">
        <v>386</v>
      </c>
      <c r="D28" s="93" t="s">
        <v>385</v>
      </c>
      <c r="E28" s="93" t="s">
        <v>387</v>
      </c>
      <c r="F28" s="92">
        <v>43373</v>
      </c>
      <c r="G28" s="91" t="s">
        <v>388</v>
      </c>
      <c r="H28" s="50">
        <f t="shared" si="0"/>
        <v>43366</v>
      </c>
      <c r="I28" s="48" t="s">
        <v>2663</v>
      </c>
      <c r="J28" s="15">
        <f t="shared" si="1"/>
        <v>43463</v>
      </c>
      <c r="K28" s="12" t="s">
        <v>1423</v>
      </c>
      <c r="L28" s="48" t="s">
        <v>713</v>
      </c>
    </row>
    <row r="29" spans="1:12" s="77" customFormat="1" ht="49.5" customHeight="1" x14ac:dyDescent="0.25">
      <c r="A29" s="61">
        <v>20</v>
      </c>
      <c r="B29" s="78" t="s">
        <v>398</v>
      </c>
      <c r="C29" s="106" t="s">
        <v>390</v>
      </c>
      <c r="D29" s="79" t="s">
        <v>83</v>
      </c>
      <c r="E29" s="79" t="s">
        <v>399</v>
      </c>
      <c r="F29" s="80">
        <v>43496</v>
      </c>
      <c r="G29" s="79" t="s">
        <v>525</v>
      </c>
      <c r="H29" s="97">
        <f t="shared" si="0"/>
        <v>43489</v>
      </c>
      <c r="I29" s="56" t="s">
        <v>2663</v>
      </c>
      <c r="J29" s="68">
        <f t="shared" si="1"/>
        <v>43586</v>
      </c>
      <c r="K29" s="105" t="s">
        <v>1424</v>
      </c>
      <c r="L29" s="105" t="s">
        <v>888</v>
      </c>
    </row>
    <row r="30" spans="1:12" s="77" customFormat="1" ht="57.75" customHeight="1" x14ac:dyDescent="0.25">
      <c r="A30" s="10">
        <v>21</v>
      </c>
      <c r="B30" s="91" t="s">
        <v>400</v>
      </c>
      <c r="C30" s="94" t="s">
        <v>391</v>
      </c>
      <c r="D30" s="93" t="s">
        <v>159</v>
      </c>
      <c r="E30" s="93" t="s">
        <v>401</v>
      </c>
      <c r="F30" s="92">
        <v>43485</v>
      </c>
      <c r="G30" s="12" t="s">
        <v>522</v>
      </c>
      <c r="H30" s="50">
        <f t="shared" si="0"/>
        <v>43478</v>
      </c>
      <c r="I30" s="48" t="s">
        <v>2663</v>
      </c>
      <c r="J30" s="15">
        <f t="shared" si="1"/>
        <v>43575</v>
      </c>
      <c r="K30" s="12" t="s">
        <v>1425</v>
      </c>
      <c r="L30" s="48" t="s">
        <v>1342</v>
      </c>
    </row>
    <row r="31" spans="1:12" s="77" customFormat="1" ht="33.75" x14ac:dyDescent="0.25">
      <c r="A31" s="61">
        <v>22</v>
      </c>
      <c r="B31" s="78" t="s">
        <v>396</v>
      </c>
      <c r="C31" s="106" t="s">
        <v>392</v>
      </c>
      <c r="D31" s="79" t="s">
        <v>186</v>
      </c>
      <c r="E31" s="79" t="s">
        <v>393</v>
      </c>
      <c r="F31" s="80">
        <v>43342</v>
      </c>
      <c r="G31" s="62" t="s">
        <v>463</v>
      </c>
      <c r="H31" s="97">
        <f t="shared" si="0"/>
        <v>43335</v>
      </c>
      <c r="I31" s="56" t="s">
        <v>2663</v>
      </c>
      <c r="J31" s="68">
        <f t="shared" si="1"/>
        <v>43432</v>
      </c>
      <c r="K31" s="105" t="s">
        <v>1426</v>
      </c>
      <c r="L31" s="105" t="s">
        <v>784</v>
      </c>
    </row>
    <row r="32" spans="1:12" s="118" customFormat="1" ht="51.75" customHeight="1" x14ac:dyDescent="0.2">
      <c r="A32" s="10">
        <v>23</v>
      </c>
      <c r="B32" s="91" t="s">
        <v>397</v>
      </c>
      <c r="C32" s="94" t="s">
        <v>402</v>
      </c>
      <c r="D32" s="93" t="s">
        <v>394</v>
      </c>
      <c r="E32" s="93" t="s">
        <v>395</v>
      </c>
      <c r="F32" s="92">
        <v>43324</v>
      </c>
      <c r="G32" s="93" t="s">
        <v>462</v>
      </c>
      <c r="H32" s="50">
        <f t="shared" si="0"/>
        <v>43317</v>
      </c>
      <c r="I32" s="48" t="s">
        <v>2663</v>
      </c>
      <c r="J32" s="15">
        <f t="shared" si="1"/>
        <v>43414</v>
      </c>
      <c r="K32" s="12" t="s">
        <v>1397</v>
      </c>
      <c r="L32" s="48" t="s">
        <v>818</v>
      </c>
    </row>
    <row r="33" spans="1:13" s="107" customFormat="1" ht="40.5" customHeight="1" x14ac:dyDescent="0.25">
      <c r="A33" s="61">
        <v>24</v>
      </c>
      <c r="B33" s="61" t="s">
        <v>404</v>
      </c>
      <c r="C33" s="106" t="s">
        <v>405</v>
      </c>
      <c r="D33" s="109" t="s">
        <v>406</v>
      </c>
      <c r="E33" s="109" t="s">
        <v>407</v>
      </c>
      <c r="F33" s="110">
        <v>43352</v>
      </c>
      <c r="G33" s="62" t="s">
        <v>357</v>
      </c>
      <c r="H33" s="68">
        <f t="shared" si="0"/>
        <v>43345</v>
      </c>
      <c r="I33" s="56" t="s">
        <v>2663</v>
      </c>
      <c r="J33" s="68">
        <f t="shared" si="1"/>
        <v>43442</v>
      </c>
      <c r="K33" s="105" t="s">
        <v>1427</v>
      </c>
      <c r="L33" s="105" t="s">
        <v>792</v>
      </c>
    </row>
    <row r="34" spans="1:13" ht="30.75" customHeight="1" x14ac:dyDescent="0.25">
      <c r="A34" s="10">
        <v>25</v>
      </c>
      <c r="B34" s="91" t="s">
        <v>409</v>
      </c>
      <c r="C34" s="94" t="s">
        <v>408</v>
      </c>
      <c r="D34" s="93" t="s">
        <v>410</v>
      </c>
      <c r="E34" s="93" t="s">
        <v>411</v>
      </c>
      <c r="F34" s="92">
        <v>43324</v>
      </c>
      <c r="G34" s="12" t="s">
        <v>412</v>
      </c>
      <c r="H34" s="50">
        <f t="shared" si="0"/>
        <v>43317</v>
      </c>
      <c r="I34" s="48" t="s">
        <v>2663</v>
      </c>
      <c r="J34" s="15">
        <f t="shared" si="1"/>
        <v>43414</v>
      </c>
      <c r="K34" s="48" t="s">
        <v>1428</v>
      </c>
      <c r="L34" s="48" t="s">
        <v>698</v>
      </c>
    </row>
    <row r="35" spans="1:13" s="90" customFormat="1" ht="36" customHeight="1" x14ac:dyDescent="0.25">
      <c r="A35" s="61">
        <v>26</v>
      </c>
      <c r="B35" s="61" t="s">
        <v>417</v>
      </c>
      <c r="C35" s="106" t="s">
        <v>416</v>
      </c>
      <c r="D35" s="109" t="s">
        <v>418</v>
      </c>
      <c r="E35" s="109" t="s">
        <v>419</v>
      </c>
      <c r="F35" s="68">
        <v>43401</v>
      </c>
      <c r="G35" s="109" t="s">
        <v>530</v>
      </c>
      <c r="H35" s="68">
        <f t="shared" si="0"/>
        <v>43394</v>
      </c>
      <c r="I35" s="56" t="s">
        <v>2663</v>
      </c>
      <c r="J35" s="68">
        <f t="shared" si="1"/>
        <v>43491</v>
      </c>
      <c r="K35" s="203" t="s">
        <v>1429</v>
      </c>
      <c r="L35" s="203" t="s">
        <v>773</v>
      </c>
    </row>
    <row r="36" spans="1:13" ht="39" customHeight="1" x14ac:dyDescent="0.25">
      <c r="A36" s="10">
        <v>27</v>
      </c>
      <c r="B36" s="91" t="s">
        <v>427</v>
      </c>
      <c r="C36" s="94" t="s">
        <v>421</v>
      </c>
      <c r="D36" s="93" t="s">
        <v>426</v>
      </c>
      <c r="E36" s="93" t="s">
        <v>428</v>
      </c>
      <c r="F36" s="92">
        <v>43342</v>
      </c>
      <c r="G36" s="93" t="s">
        <v>345</v>
      </c>
      <c r="H36" s="50">
        <f t="shared" si="0"/>
        <v>43335</v>
      </c>
      <c r="I36" s="48" t="s">
        <v>2663</v>
      </c>
      <c r="J36" s="15">
        <f t="shared" si="1"/>
        <v>43432</v>
      </c>
      <c r="K36" s="93" t="s">
        <v>1399</v>
      </c>
      <c r="L36" s="48" t="s">
        <v>768</v>
      </c>
    </row>
    <row r="37" spans="1:13" s="73" customFormat="1" ht="54" customHeight="1" x14ac:dyDescent="0.25">
      <c r="A37" s="4">
        <v>28</v>
      </c>
      <c r="B37" s="4" t="s">
        <v>420</v>
      </c>
      <c r="C37" s="99" t="s">
        <v>425</v>
      </c>
      <c r="D37" s="120" t="s">
        <v>422</v>
      </c>
      <c r="E37" s="120" t="s">
        <v>423</v>
      </c>
      <c r="F37" s="101">
        <v>43387</v>
      </c>
      <c r="G37" s="6" t="s">
        <v>482</v>
      </c>
      <c r="H37" s="58">
        <f t="shared" ref="H37:H89" si="2">F37-7</f>
        <v>43380</v>
      </c>
      <c r="I37" s="56" t="s">
        <v>2663</v>
      </c>
      <c r="J37" s="9">
        <f t="shared" ref="J37:J89" si="3">F37+90</f>
        <v>43477</v>
      </c>
      <c r="K37" s="62" t="s">
        <v>1430</v>
      </c>
      <c r="L37" s="105" t="s">
        <v>820</v>
      </c>
    </row>
    <row r="38" spans="1:13" ht="33.75" x14ac:dyDescent="0.25">
      <c r="A38" s="10">
        <v>29</v>
      </c>
      <c r="B38" s="10" t="s">
        <v>430</v>
      </c>
      <c r="C38" s="94" t="s">
        <v>429</v>
      </c>
      <c r="D38" s="93" t="s">
        <v>381</v>
      </c>
      <c r="E38" s="93" t="s">
        <v>431</v>
      </c>
      <c r="F38" s="92">
        <v>43373</v>
      </c>
      <c r="G38" s="12" t="s">
        <v>461</v>
      </c>
      <c r="H38" s="50">
        <f t="shared" si="2"/>
        <v>43366</v>
      </c>
      <c r="I38" s="48" t="s">
        <v>2663</v>
      </c>
      <c r="J38" s="15">
        <f t="shared" si="3"/>
        <v>43463</v>
      </c>
      <c r="K38" s="93" t="s">
        <v>1431</v>
      </c>
      <c r="L38" s="48" t="s">
        <v>912</v>
      </c>
    </row>
    <row r="39" spans="1:13" s="32" customFormat="1" ht="54.75" customHeight="1" x14ac:dyDescent="0.25">
      <c r="A39" s="61">
        <v>30</v>
      </c>
      <c r="B39" s="61" t="s">
        <v>433</v>
      </c>
      <c r="C39" s="106" t="s">
        <v>434</v>
      </c>
      <c r="D39" s="109" t="s">
        <v>553</v>
      </c>
      <c r="E39" s="109" t="s">
        <v>435</v>
      </c>
      <c r="F39" s="110">
        <v>43585</v>
      </c>
      <c r="G39" s="109" t="s">
        <v>699</v>
      </c>
      <c r="H39" s="97">
        <f t="shared" si="2"/>
        <v>43578</v>
      </c>
      <c r="I39" s="56" t="s">
        <v>2663</v>
      </c>
      <c r="J39" s="68">
        <f t="shared" si="3"/>
        <v>43675</v>
      </c>
      <c r="K39" s="105" t="s">
        <v>1432</v>
      </c>
      <c r="L39" s="105" t="s">
        <v>2464</v>
      </c>
    </row>
    <row r="40" spans="1:13" ht="45.75" customHeight="1" x14ac:dyDescent="0.25">
      <c r="A40" s="10">
        <v>31</v>
      </c>
      <c r="B40" s="10" t="s">
        <v>439</v>
      </c>
      <c r="C40" s="94" t="s">
        <v>440</v>
      </c>
      <c r="D40" s="93" t="s">
        <v>18</v>
      </c>
      <c r="E40" s="93" t="s">
        <v>441</v>
      </c>
      <c r="F40" s="92">
        <v>43465</v>
      </c>
      <c r="G40" s="93" t="s">
        <v>450</v>
      </c>
      <c r="H40" s="50">
        <f t="shared" si="2"/>
        <v>43458</v>
      </c>
      <c r="I40" s="48" t="s">
        <v>2663</v>
      </c>
      <c r="J40" s="15">
        <f t="shared" si="3"/>
        <v>43555</v>
      </c>
      <c r="K40" s="12" t="s">
        <v>836</v>
      </c>
      <c r="L40" s="48" t="s">
        <v>1013</v>
      </c>
    </row>
    <row r="41" spans="1:13" ht="37.5" customHeight="1" x14ac:dyDescent="0.25">
      <c r="A41" s="61">
        <v>32</v>
      </c>
      <c r="B41" s="108" t="s">
        <v>443</v>
      </c>
      <c r="C41" s="106" t="s">
        <v>442</v>
      </c>
      <c r="D41" s="109" t="s">
        <v>426</v>
      </c>
      <c r="E41" s="109" t="s">
        <v>444</v>
      </c>
      <c r="F41" s="110">
        <v>43373</v>
      </c>
      <c r="G41" s="108" t="s">
        <v>445</v>
      </c>
      <c r="H41" s="97">
        <f t="shared" si="2"/>
        <v>43366</v>
      </c>
      <c r="I41" s="56" t="s">
        <v>2663</v>
      </c>
      <c r="J41" s="68">
        <f t="shared" si="3"/>
        <v>43463</v>
      </c>
      <c r="K41" s="76" t="s">
        <v>1398</v>
      </c>
      <c r="L41" s="124" t="s">
        <v>887</v>
      </c>
    </row>
    <row r="42" spans="1:13" ht="33.75" x14ac:dyDescent="0.25">
      <c r="A42" s="10">
        <v>33</v>
      </c>
      <c r="B42" s="10" t="s">
        <v>446</v>
      </c>
      <c r="C42" s="94" t="s">
        <v>447</v>
      </c>
      <c r="D42" s="93" t="s">
        <v>554</v>
      </c>
      <c r="E42" s="93" t="s">
        <v>448</v>
      </c>
      <c r="F42" s="92">
        <v>43437</v>
      </c>
      <c r="G42" s="12" t="s">
        <v>521</v>
      </c>
      <c r="H42" s="50">
        <f t="shared" si="2"/>
        <v>43430</v>
      </c>
      <c r="I42" s="48" t="s">
        <v>2663</v>
      </c>
      <c r="J42" s="15">
        <f t="shared" si="3"/>
        <v>43527</v>
      </c>
      <c r="K42" s="12" t="s">
        <v>1416</v>
      </c>
      <c r="L42" s="48" t="s">
        <v>1317</v>
      </c>
    </row>
    <row r="43" spans="1:13" s="136" customFormat="1" ht="51.75" customHeight="1" x14ac:dyDescent="0.25">
      <c r="A43" s="4">
        <v>34</v>
      </c>
      <c r="B43" s="74" t="s">
        <v>458</v>
      </c>
      <c r="C43" s="99" t="s">
        <v>453</v>
      </c>
      <c r="D43" s="79" t="s">
        <v>406</v>
      </c>
      <c r="E43" s="79" t="s">
        <v>459</v>
      </c>
      <c r="F43" s="80">
        <v>43382</v>
      </c>
      <c r="G43" s="79" t="s">
        <v>460</v>
      </c>
      <c r="H43" s="9">
        <f t="shared" si="2"/>
        <v>43375</v>
      </c>
      <c r="I43" s="56" t="s">
        <v>2663</v>
      </c>
      <c r="J43" s="9">
        <f t="shared" si="3"/>
        <v>43472</v>
      </c>
      <c r="K43" s="62" t="s">
        <v>1417</v>
      </c>
      <c r="L43" s="105" t="s">
        <v>1107</v>
      </c>
    </row>
    <row r="44" spans="1:13" ht="62.25" customHeight="1" x14ac:dyDescent="0.25">
      <c r="A44" s="10">
        <v>35</v>
      </c>
      <c r="B44" s="10" t="s">
        <v>455</v>
      </c>
      <c r="C44" s="94" t="s">
        <v>454</v>
      </c>
      <c r="D44" s="93" t="s">
        <v>346</v>
      </c>
      <c r="E44" s="93" t="s">
        <v>456</v>
      </c>
      <c r="F44" s="92">
        <v>43355</v>
      </c>
      <c r="G44" s="93" t="s">
        <v>457</v>
      </c>
      <c r="H44" s="50">
        <f t="shared" si="2"/>
        <v>43348</v>
      </c>
      <c r="I44" s="48" t="s">
        <v>2663</v>
      </c>
      <c r="J44" s="15">
        <f t="shared" si="3"/>
        <v>43445</v>
      </c>
      <c r="K44" s="93" t="s">
        <v>1418</v>
      </c>
      <c r="L44" s="48" t="s">
        <v>816</v>
      </c>
    </row>
    <row r="45" spans="1:13" s="26" customFormat="1" ht="48" customHeight="1" x14ac:dyDescent="0.25">
      <c r="A45" s="61">
        <v>36</v>
      </c>
      <c r="B45" s="74" t="s">
        <v>479</v>
      </c>
      <c r="C45" s="106" t="s">
        <v>471</v>
      </c>
      <c r="D45" s="79" t="s">
        <v>480</v>
      </c>
      <c r="E45" s="79" t="s">
        <v>481</v>
      </c>
      <c r="F45" s="80">
        <v>43468</v>
      </c>
      <c r="G45" s="76" t="s">
        <v>506</v>
      </c>
      <c r="H45" s="97">
        <f t="shared" si="2"/>
        <v>43461</v>
      </c>
      <c r="I45" s="56" t="s">
        <v>2663</v>
      </c>
      <c r="J45" s="68">
        <f t="shared" si="3"/>
        <v>43558</v>
      </c>
      <c r="K45" s="62" t="s">
        <v>1433</v>
      </c>
      <c r="L45" s="105" t="s">
        <v>856</v>
      </c>
    </row>
    <row r="46" spans="1:13" s="90" customFormat="1" ht="45" x14ac:dyDescent="0.25">
      <c r="A46" s="10">
        <v>37</v>
      </c>
      <c r="B46" s="126" t="s">
        <v>477</v>
      </c>
      <c r="C46" s="83" t="s">
        <v>474</v>
      </c>
      <c r="D46" s="138" t="s">
        <v>476</v>
      </c>
      <c r="E46" s="137" t="s">
        <v>478</v>
      </c>
      <c r="F46" s="139">
        <v>43532</v>
      </c>
      <c r="G46" s="82" t="s">
        <v>584</v>
      </c>
      <c r="H46" s="85">
        <f>+F46-7</f>
        <v>43525</v>
      </c>
      <c r="I46" s="48" t="s">
        <v>2663</v>
      </c>
      <c r="J46" s="85">
        <f>+H46+90</f>
        <v>43615</v>
      </c>
      <c r="K46" s="93" t="s">
        <v>1434</v>
      </c>
      <c r="L46" s="48" t="s">
        <v>1325</v>
      </c>
    </row>
    <row r="47" spans="1:13" s="26" customFormat="1" ht="38.25" customHeight="1" x14ac:dyDescent="0.25">
      <c r="A47" s="61">
        <v>38</v>
      </c>
      <c r="B47" s="61" t="s">
        <v>489</v>
      </c>
      <c r="C47" s="106" t="s">
        <v>475</v>
      </c>
      <c r="D47" s="109" t="s">
        <v>381</v>
      </c>
      <c r="E47" s="108" t="s">
        <v>473</v>
      </c>
      <c r="F47" s="110">
        <v>43401</v>
      </c>
      <c r="G47" s="109" t="s">
        <v>505</v>
      </c>
      <c r="H47" s="97">
        <f t="shared" si="2"/>
        <v>43394</v>
      </c>
      <c r="I47" s="56" t="s">
        <v>2663</v>
      </c>
      <c r="J47" s="68">
        <f t="shared" si="3"/>
        <v>43491</v>
      </c>
      <c r="K47" s="62" t="s">
        <v>1435</v>
      </c>
      <c r="L47" s="105" t="s">
        <v>1216</v>
      </c>
    </row>
    <row r="48" spans="1:13" s="118" customFormat="1" ht="42.75" customHeight="1" x14ac:dyDescent="0.2">
      <c r="A48" s="10">
        <v>39</v>
      </c>
      <c r="B48" s="10" t="s">
        <v>490</v>
      </c>
      <c r="C48" s="94" t="s">
        <v>472</v>
      </c>
      <c r="D48" s="93" t="s">
        <v>491</v>
      </c>
      <c r="E48" s="93" t="s">
        <v>492</v>
      </c>
      <c r="F48" s="92">
        <v>43369</v>
      </c>
      <c r="G48" s="93" t="s">
        <v>494</v>
      </c>
      <c r="H48" s="50">
        <f t="shared" si="2"/>
        <v>43362</v>
      </c>
      <c r="I48" s="48" t="s">
        <v>2663</v>
      </c>
      <c r="J48" s="15">
        <f t="shared" si="3"/>
        <v>43459</v>
      </c>
      <c r="K48" s="93" t="s">
        <v>709</v>
      </c>
      <c r="L48" s="48" t="s">
        <v>2105</v>
      </c>
      <c r="M48" s="77"/>
    </row>
    <row r="49" spans="1:13" s="140" customFormat="1" ht="67.5" customHeight="1" x14ac:dyDescent="0.25">
      <c r="A49" s="141">
        <v>40</v>
      </c>
      <c r="B49" s="142" t="s">
        <v>488</v>
      </c>
      <c r="C49" s="143" t="s">
        <v>486</v>
      </c>
      <c r="D49" s="79" t="s">
        <v>498</v>
      </c>
      <c r="E49" s="144" t="s">
        <v>493</v>
      </c>
      <c r="F49" s="145">
        <v>43524</v>
      </c>
      <c r="G49" s="144" t="s">
        <v>487</v>
      </c>
      <c r="H49" s="146">
        <f t="shared" si="2"/>
        <v>43517</v>
      </c>
      <c r="I49" s="56" t="s">
        <v>2663</v>
      </c>
      <c r="J49" s="146">
        <f t="shared" si="3"/>
        <v>43614</v>
      </c>
      <c r="K49" s="76" t="s">
        <v>1413</v>
      </c>
      <c r="L49" s="124" t="s">
        <v>1330</v>
      </c>
      <c r="M49" s="77"/>
    </row>
    <row r="50" spans="1:13" ht="66" customHeight="1" x14ac:dyDescent="0.25">
      <c r="A50" s="10">
        <v>41</v>
      </c>
      <c r="B50" s="10" t="s">
        <v>496</v>
      </c>
      <c r="C50" s="10" t="s">
        <v>497</v>
      </c>
      <c r="D50" s="93" t="s">
        <v>498</v>
      </c>
      <c r="E50" s="93" t="s">
        <v>499</v>
      </c>
      <c r="F50" s="92">
        <v>43585</v>
      </c>
      <c r="G50" s="12" t="s">
        <v>500</v>
      </c>
      <c r="H50" s="85">
        <f>+F50-7</f>
        <v>43578</v>
      </c>
      <c r="I50" s="48" t="s">
        <v>2663</v>
      </c>
      <c r="J50" s="85">
        <f>+H50+90</f>
        <v>43668</v>
      </c>
      <c r="K50" s="93" t="s">
        <v>1414</v>
      </c>
      <c r="L50" s="48" t="s">
        <v>1331</v>
      </c>
      <c r="M50" s="77"/>
    </row>
    <row r="51" spans="1:13" s="149" customFormat="1" ht="65.25" customHeight="1" x14ac:dyDescent="0.2">
      <c r="A51" s="61">
        <v>42</v>
      </c>
      <c r="B51" s="61" t="s">
        <v>501</v>
      </c>
      <c r="C51" s="61" t="s">
        <v>502</v>
      </c>
      <c r="D51" s="109" t="s">
        <v>503</v>
      </c>
      <c r="E51" s="109" t="s">
        <v>504</v>
      </c>
      <c r="F51" s="110">
        <v>43609</v>
      </c>
      <c r="G51" s="109" t="s">
        <v>2664</v>
      </c>
      <c r="H51" s="97">
        <f t="shared" si="2"/>
        <v>43602</v>
      </c>
      <c r="I51" s="56" t="s">
        <v>2663</v>
      </c>
      <c r="J51" s="97">
        <f t="shared" si="3"/>
        <v>43699</v>
      </c>
      <c r="K51" s="105" t="s">
        <v>2016</v>
      </c>
      <c r="L51" s="124" t="s">
        <v>1674</v>
      </c>
      <c r="M51" s="77"/>
    </row>
    <row r="52" spans="1:13" ht="40.5" customHeight="1" x14ac:dyDescent="0.25">
      <c r="A52" s="10">
        <v>43</v>
      </c>
      <c r="B52" s="12" t="s">
        <v>507</v>
      </c>
      <c r="C52" s="12" t="s">
        <v>508</v>
      </c>
      <c r="D52" s="12" t="s">
        <v>509</v>
      </c>
      <c r="E52" s="12" t="s">
        <v>511</v>
      </c>
      <c r="F52" s="14">
        <v>43419</v>
      </c>
      <c r="G52" s="12" t="s">
        <v>510</v>
      </c>
      <c r="H52" s="14">
        <v>43412</v>
      </c>
      <c r="I52" s="48" t="s">
        <v>2663</v>
      </c>
      <c r="J52" s="15">
        <f t="shared" si="3"/>
        <v>43509</v>
      </c>
      <c r="K52" s="93" t="s">
        <v>1415</v>
      </c>
      <c r="L52" s="48" t="s">
        <v>788</v>
      </c>
      <c r="M52" s="77"/>
    </row>
    <row r="53" spans="1:13" ht="51" customHeight="1" x14ac:dyDescent="0.25">
      <c r="A53" s="4">
        <v>44</v>
      </c>
      <c r="B53" s="62" t="s">
        <v>512</v>
      </c>
      <c r="C53" s="4" t="s">
        <v>513</v>
      </c>
      <c r="D53" s="120" t="s">
        <v>308</v>
      </c>
      <c r="E53" s="120" t="s">
        <v>514</v>
      </c>
      <c r="F53" s="101">
        <v>43393</v>
      </c>
      <c r="G53" s="6" t="s">
        <v>515</v>
      </c>
      <c r="H53" s="58">
        <f t="shared" si="2"/>
        <v>43386</v>
      </c>
      <c r="I53" s="56" t="s">
        <v>2663</v>
      </c>
      <c r="J53" s="9">
        <f t="shared" si="3"/>
        <v>43483</v>
      </c>
      <c r="K53" s="105" t="s">
        <v>1436</v>
      </c>
      <c r="L53" s="105" t="s">
        <v>938</v>
      </c>
      <c r="M53" s="77"/>
    </row>
    <row r="54" spans="1:13" ht="43.5" customHeight="1" x14ac:dyDescent="0.25">
      <c r="A54" s="10">
        <v>45</v>
      </c>
      <c r="B54" s="12" t="s">
        <v>517</v>
      </c>
      <c r="C54" s="10" t="s">
        <v>516</v>
      </c>
      <c r="D54" s="93" t="s">
        <v>39</v>
      </c>
      <c r="E54" s="93" t="s">
        <v>518</v>
      </c>
      <c r="F54" s="92">
        <v>43419</v>
      </c>
      <c r="G54" s="93" t="s">
        <v>519</v>
      </c>
      <c r="H54" s="15">
        <f t="shared" si="2"/>
        <v>43412</v>
      </c>
      <c r="I54" s="48" t="s">
        <v>2663</v>
      </c>
      <c r="J54" s="15">
        <f t="shared" si="3"/>
        <v>43509</v>
      </c>
      <c r="K54" s="93" t="s">
        <v>1437</v>
      </c>
      <c r="L54" s="48" t="s">
        <v>815</v>
      </c>
      <c r="M54" s="77"/>
    </row>
    <row r="55" spans="1:13" ht="52.5" customHeight="1" x14ac:dyDescent="0.25">
      <c r="A55" s="61">
        <v>46</v>
      </c>
      <c r="B55" s="62" t="s">
        <v>526</v>
      </c>
      <c r="C55" s="61" t="s">
        <v>527</v>
      </c>
      <c r="D55" s="109" t="s">
        <v>528</v>
      </c>
      <c r="E55" s="109" t="s">
        <v>529</v>
      </c>
      <c r="F55" s="110">
        <v>43382</v>
      </c>
      <c r="G55" s="109" t="s">
        <v>972</v>
      </c>
      <c r="H55" s="97">
        <f t="shared" si="2"/>
        <v>43375</v>
      </c>
      <c r="I55" s="56" t="s">
        <v>2663</v>
      </c>
      <c r="J55" s="68">
        <f t="shared" si="3"/>
        <v>43472</v>
      </c>
      <c r="K55" s="109" t="s">
        <v>1438</v>
      </c>
      <c r="L55" s="105" t="s">
        <v>831</v>
      </c>
    </row>
    <row r="56" spans="1:13" ht="33.75" x14ac:dyDescent="0.25">
      <c r="A56" s="10">
        <v>47</v>
      </c>
      <c r="B56" s="12" t="s">
        <v>532</v>
      </c>
      <c r="C56" s="10" t="s">
        <v>533</v>
      </c>
      <c r="D56" s="93" t="s">
        <v>534</v>
      </c>
      <c r="E56" s="93" t="s">
        <v>535</v>
      </c>
      <c r="F56" s="92">
        <v>43434</v>
      </c>
      <c r="G56" s="93" t="s">
        <v>536</v>
      </c>
      <c r="H56" s="50">
        <f t="shared" si="2"/>
        <v>43427</v>
      </c>
      <c r="I56" s="48" t="s">
        <v>2663</v>
      </c>
      <c r="J56" s="15">
        <f t="shared" si="3"/>
        <v>43524</v>
      </c>
      <c r="K56" s="93" t="s">
        <v>1439</v>
      </c>
      <c r="L56" s="48" t="s">
        <v>841</v>
      </c>
    </row>
    <row r="57" spans="1:13" ht="45" x14ac:dyDescent="0.25">
      <c r="A57" s="62">
        <v>48</v>
      </c>
      <c r="B57" s="62" t="s">
        <v>537</v>
      </c>
      <c r="C57" s="62" t="s">
        <v>538</v>
      </c>
      <c r="D57" s="62" t="s">
        <v>17</v>
      </c>
      <c r="E57" s="62" t="s">
        <v>539</v>
      </c>
      <c r="F57" s="117">
        <v>43485</v>
      </c>
      <c r="G57" s="62" t="s">
        <v>540</v>
      </c>
      <c r="H57" s="68">
        <f t="shared" si="2"/>
        <v>43478</v>
      </c>
      <c r="I57" s="56" t="s">
        <v>2663</v>
      </c>
      <c r="J57" s="9">
        <f t="shared" si="3"/>
        <v>43575</v>
      </c>
      <c r="K57" s="105" t="s">
        <v>1440</v>
      </c>
      <c r="L57" s="105" t="s">
        <v>892</v>
      </c>
    </row>
    <row r="58" spans="1:13" s="77" customFormat="1" ht="45" x14ac:dyDescent="0.25">
      <c r="A58" s="10">
        <v>49</v>
      </c>
      <c r="B58" s="10" t="s">
        <v>545</v>
      </c>
      <c r="C58" s="10" t="s">
        <v>546</v>
      </c>
      <c r="D58" s="93" t="s">
        <v>17</v>
      </c>
      <c r="E58" s="91" t="s">
        <v>547</v>
      </c>
      <c r="F58" s="92">
        <v>43586</v>
      </c>
      <c r="G58" s="93" t="s">
        <v>548</v>
      </c>
      <c r="H58" s="50">
        <f>F58-7</f>
        <v>43579</v>
      </c>
      <c r="I58" s="48" t="s">
        <v>2663</v>
      </c>
      <c r="J58" s="15">
        <f t="shared" si="3"/>
        <v>43676</v>
      </c>
      <c r="K58" s="93" t="s">
        <v>1441</v>
      </c>
      <c r="L58" s="48" t="s">
        <v>819</v>
      </c>
    </row>
    <row r="59" spans="1:13" s="152" customFormat="1" ht="63" customHeight="1" x14ac:dyDescent="0.25">
      <c r="A59" s="4">
        <v>50</v>
      </c>
      <c r="B59" s="4" t="s">
        <v>542</v>
      </c>
      <c r="C59" s="4" t="s">
        <v>543</v>
      </c>
      <c r="D59" s="120" t="s">
        <v>16</v>
      </c>
      <c r="E59" s="119" t="s">
        <v>544</v>
      </c>
      <c r="F59" s="101">
        <v>43496</v>
      </c>
      <c r="G59" s="6" t="s">
        <v>522</v>
      </c>
      <c r="H59" s="214">
        <f t="shared" si="2"/>
        <v>43489</v>
      </c>
      <c r="I59" s="56" t="s">
        <v>2663</v>
      </c>
      <c r="J59" s="58" t="e">
        <f>#REF!+90</f>
        <v>#REF!</v>
      </c>
      <c r="K59" s="105" t="s">
        <v>2017</v>
      </c>
      <c r="L59" s="105" t="s">
        <v>1919</v>
      </c>
    </row>
    <row r="60" spans="1:13" ht="107.25" customHeight="1" x14ac:dyDescent="0.25">
      <c r="A60" s="10">
        <v>51</v>
      </c>
      <c r="B60" s="10" t="s">
        <v>550</v>
      </c>
      <c r="C60" s="10" t="s">
        <v>551</v>
      </c>
      <c r="D60" s="93" t="s">
        <v>498</v>
      </c>
      <c r="E60" s="91" t="s">
        <v>552</v>
      </c>
      <c r="F60" s="92">
        <v>43430</v>
      </c>
      <c r="G60" s="12" t="s">
        <v>522</v>
      </c>
      <c r="H60" s="50">
        <f t="shared" si="2"/>
        <v>43423</v>
      </c>
      <c r="I60" s="48" t="s">
        <v>2663</v>
      </c>
      <c r="J60" s="50">
        <f t="shared" si="3"/>
        <v>43520</v>
      </c>
      <c r="K60" s="48" t="s">
        <v>2670</v>
      </c>
      <c r="L60" s="48" t="s">
        <v>2139</v>
      </c>
    </row>
    <row r="61" spans="1:13" s="90" customFormat="1" ht="39" customHeight="1" x14ac:dyDescent="0.25">
      <c r="A61" s="4">
        <v>52</v>
      </c>
      <c r="B61" s="78" t="s">
        <v>565</v>
      </c>
      <c r="C61" s="74" t="s">
        <v>555</v>
      </c>
      <c r="D61" s="79" t="s">
        <v>566</v>
      </c>
      <c r="E61" s="79" t="s">
        <v>567</v>
      </c>
      <c r="F61" s="80">
        <v>43475</v>
      </c>
      <c r="G61" s="79" t="s">
        <v>568</v>
      </c>
      <c r="H61" s="97">
        <f t="shared" si="2"/>
        <v>43468</v>
      </c>
      <c r="I61" s="56" t="s">
        <v>2663</v>
      </c>
      <c r="J61" s="68">
        <f t="shared" si="3"/>
        <v>43565</v>
      </c>
      <c r="K61" s="120" t="s">
        <v>1442</v>
      </c>
      <c r="L61" s="56" t="s">
        <v>910</v>
      </c>
    </row>
    <row r="62" spans="1:13" s="87" customFormat="1" ht="55.5" customHeight="1" x14ac:dyDescent="0.25">
      <c r="A62" s="10">
        <v>53</v>
      </c>
      <c r="B62" s="153" t="s">
        <v>558</v>
      </c>
      <c r="C62" s="10" t="s">
        <v>556</v>
      </c>
      <c r="D62" s="91" t="s">
        <v>559</v>
      </c>
      <c r="E62" s="93" t="s">
        <v>569</v>
      </c>
      <c r="F62" s="92">
        <v>43585</v>
      </c>
      <c r="G62" s="93" t="s">
        <v>560</v>
      </c>
      <c r="H62" s="50">
        <f t="shared" si="2"/>
        <v>43578</v>
      </c>
      <c r="I62" s="48" t="s">
        <v>2663</v>
      </c>
      <c r="J62" s="15">
        <f t="shared" si="3"/>
        <v>43675</v>
      </c>
      <c r="K62" s="12" t="s">
        <v>1443</v>
      </c>
      <c r="L62" s="48" t="s">
        <v>1349</v>
      </c>
    </row>
    <row r="63" spans="1:13" ht="33.75" x14ac:dyDescent="0.25">
      <c r="A63" s="4">
        <v>54</v>
      </c>
      <c r="B63" s="74" t="s">
        <v>561</v>
      </c>
      <c r="C63" s="74" t="s">
        <v>557</v>
      </c>
      <c r="D63" s="79" t="s">
        <v>562</v>
      </c>
      <c r="E63" s="79" t="s">
        <v>563</v>
      </c>
      <c r="F63" s="80">
        <v>43440</v>
      </c>
      <c r="G63" s="79" t="s">
        <v>564</v>
      </c>
      <c r="H63" s="97">
        <f t="shared" si="2"/>
        <v>43433</v>
      </c>
      <c r="I63" s="56" t="s">
        <v>2663</v>
      </c>
      <c r="J63" s="68">
        <f t="shared" si="3"/>
        <v>43530</v>
      </c>
      <c r="K63" s="62" t="s">
        <v>1439</v>
      </c>
      <c r="L63" s="105" t="s">
        <v>869</v>
      </c>
    </row>
    <row r="64" spans="1:13" s="118" customFormat="1" ht="34.5" customHeight="1" x14ac:dyDescent="0.2">
      <c r="A64" s="10">
        <v>55</v>
      </c>
      <c r="B64" s="10" t="s">
        <v>574</v>
      </c>
      <c r="C64" s="10" t="s">
        <v>575</v>
      </c>
      <c r="D64" s="12" t="s">
        <v>576</v>
      </c>
      <c r="E64" s="10" t="s">
        <v>577</v>
      </c>
      <c r="F64" s="15">
        <v>43453</v>
      </c>
      <c r="G64" s="10" t="s">
        <v>578</v>
      </c>
      <c r="H64" s="15">
        <f t="shared" si="2"/>
        <v>43446</v>
      </c>
      <c r="I64" s="48" t="s">
        <v>2663</v>
      </c>
      <c r="J64" s="15">
        <f t="shared" si="3"/>
        <v>43543</v>
      </c>
      <c r="K64" s="12" t="s">
        <v>1444</v>
      </c>
      <c r="L64" s="48" t="s">
        <v>799</v>
      </c>
    </row>
    <row r="65" spans="1:13" s="77" customFormat="1" ht="82.5" customHeight="1" x14ac:dyDescent="0.25">
      <c r="A65" s="4">
        <v>56</v>
      </c>
      <c r="B65" s="74" t="s">
        <v>571</v>
      </c>
      <c r="C65" s="74" t="s">
        <v>572</v>
      </c>
      <c r="D65" s="79" t="s">
        <v>183</v>
      </c>
      <c r="E65" s="76" t="s">
        <v>573</v>
      </c>
      <c r="F65" s="80">
        <v>43738</v>
      </c>
      <c r="G65" s="76" t="s">
        <v>851</v>
      </c>
      <c r="H65" s="214">
        <f t="shared" si="2"/>
        <v>43731</v>
      </c>
      <c r="I65" s="56" t="s">
        <v>2663</v>
      </c>
      <c r="J65" s="214">
        <f t="shared" si="3"/>
        <v>43828</v>
      </c>
      <c r="K65" s="105" t="s">
        <v>2016</v>
      </c>
      <c r="L65" s="105" t="s">
        <v>1783</v>
      </c>
    </row>
    <row r="66" spans="1:13" ht="78.75" customHeight="1" x14ac:dyDescent="0.25">
      <c r="A66" s="10">
        <v>57</v>
      </c>
      <c r="B66" s="10" t="s">
        <v>579</v>
      </c>
      <c r="C66" s="10" t="s">
        <v>580</v>
      </c>
      <c r="D66" s="93" t="s">
        <v>581</v>
      </c>
      <c r="E66" s="91" t="s">
        <v>582</v>
      </c>
      <c r="F66" s="92">
        <v>43433</v>
      </c>
      <c r="G66" s="12" t="s">
        <v>357</v>
      </c>
      <c r="H66" s="15">
        <f t="shared" si="2"/>
        <v>43426</v>
      </c>
      <c r="I66" s="48" t="s">
        <v>2663</v>
      </c>
      <c r="J66" s="15">
        <f t="shared" si="3"/>
        <v>43523</v>
      </c>
      <c r="K66" s="93" t="s">
        <v>1445</v>
      </c>
      <c r="L66" s="48" t="s">
        <v>1446</v>
      </c>
    </row>
    <row r="67" spans="1:13" ht="62.25" customHeight="1" x14ac:dyDescent="0.25">
      <c r="A67" s="61">
        <v>58</v>
      </c>
      <c r="B67" s="61" t="s">
        <v>585</v>
      </c>
      <c r="C67" s="61" t="s">
        <v>586</v>
      </c>
      <c r="D67" s="109" t="s">
        <v>581</v>
      </c>
      <c r="E67" s="109" t="s">
        <v>587</v>
      </c>
      <c r="F67" s="110">
        <v>43427</v>
      </c>
      <c r="G67" s="109" t="s">
        <v>345</v>
      </c>
      <c r="H67" s="97">
        <f t="shared" si="2"/>
        <v>43420</v>
      </c>
      <c r="I67" s="56" t="s">
        <v>2663</v>
      </c>
      <c r="J67" s="97">
        <f t="shared" si="3"/>
        <v>43517</v>
      </c>
      <c r="K67" s="62" t="s">
        <v>1904</v>
      </c>
      <c r="L67" s="105" t="s">
        <v>1905</v>
      </c>
    </row>
    <row r="68" spans="1:13" ht="46.5" customHeight="1" x14ac:dyDescent="0.25">
      <c r="A68" s="10">
        <v>59</v>
      </c>
      <c r="B68" s="10" t="s">
        <v>588</v>
      </c>
      <c r="C68" s="10" t="s">
        <v>589</v>
      </c>
      <c r="D68" s="93" t="s">
        <v>153</v>
      </c>
      <c r="E68" s="93" t="s">
        <v>590</v>
      </c>
      <c r="F68" s="92">
        <v>43436</v>
      </c>
      <c r="G68" s="91" t="s">
        <v>388</v>
      </c>
      <c r="H68" s="50">
        <f t="shared" si="2"/>
        <v>43429</v>
      </c>
      <c r="I68" s="48" t="s">
        <v>2663</v>
      </c>
      <c r="J68" s="15">
        <f t="shared" si="3"/>
        <v>43526</v>
      </c>
      <c r="K68" s="93" t="s">
        <v>1398</v>
      </c>
      <c r="L68" s="48" t="s">
        <v>790</v>
      </c>
    </row>
    <row r="69" spans="1:13" ht="45" x14ac:dyDescent="0.25">
      <c r="A69" s="61">
        <v>60</v>
      </c>
      <c r="B69" s="150" t="s">
        <v>594</v>
      </c>
      <c r="C69" s="61" t="s">
        <v>595</v>
      </c>
      <c r="D69" s="109" t="s">
        <v>598</v>
      </c>
      <c r="E69" s="108" t="s">
        <v>596</v>
      </c>
      <c r="F69" s="110">
        <v>43664</v>
      </c>
      <c r="G69" s="109" t="s">
        <v>597</v>
      </c>
      <c r="H69" s="68">
        <f t="shared" si="2"/>
        <v>43657</v>
      </c>
      <c r="I69" s="56" t="s">
        <v>2663</v>
      </c>
      <c r="J69" s="68">
        <f>F69+90</f>
        <v>43754</v>
      </c>
      <c r="K69" s="62" t="s">
        <v>1459</v>
      </c>
      <c r="L69" s="105" t="s">
        <v>1784</v>
      </c>
    </row>
    <row r="70" spans="1:13" s="90" customFormat="1" ht="54" customHeight="1" x14ac:dyDescent="0.25">
      <c r="A70" s="10">
        <v>61</v>
      </c>
      <c r="B70" s="91" t="s">
        <v>605</v>
      </c>
      <c r="C70" s="10" t="s">
        <v>600</v>
      </c>
      <c r="D70" s="93" t="s">
        <v>613</v>
      </c>
      <c r="E70" s="93" t="s">
        <v>606</v>
      </c>
      <c r="F70" s="92">
        <v>43460</v>
      </c>
      <c r="G70" s="93" t="s">
        <v>614</v>
      </c>
      <c r="H70" s="15">
        <f t="shared" si="2"/>
        <v>43453</v>
      </c>
      <c r="I70" s="48" t="s">
        <v>2663</v>
      </c>
      <c r="J70" s="15">
        <f t="shared" si="3"/>
        <v>43550</v>
      </c>
      <c r="K70" s="12" t="s">
        <v>1447</v>
      </c>
      <c r="L70" s="48" t="s">
        <v>829</v>
      </c>
      <c r="M70"/>
    </row>
    <row r="71" spans="1:13" ht="45.75" customHeight="1" x14ac:dyDescent="0.25">
      <c r="A71" s="74">
        <v>62</v>
      </c>
      <c r="B71" s="78" t="s">
        <v>599</v>
      </c>
      <c r="C71" s="74" t="s">
        <v>601</v>
      </c>
      <c r="D71" s="79" t="s">
        <v>602</v>
      </c>
      <c r="E71" s="78" t="s">
        <v>603</v>
      </c>
      <c r="F71" s="80">
        <v>43475</v>
      </c>
      <c r="G71" s="78" t="s">
        <v>604</v>
      </c>
      <c r="H71" s="68">
        <f t="shared" si="2"/>
        <v>43468</v>
      </c>
      <c r="I71" s="56" t="s">
        <v>2663</v>
      </c>
      <c r="J71" s="68">
        <f t="shared" si="3"/>
        <v>43565</v>
      </c>
      <c r="K71" s="109" t="s">
        <v>1427</v>
      </c>
      <c r="L71" s="105" t="s">
        <v>1448</v>
      </c>
    </row>
    <row r="72" spans="1:13" ht="63" customHeight="1" x14ac:dyDescent="0.25">
      <c r="A72" s="10">
        <v>63</v>
      </c>
      <c r="B72" s="91" t="s">
        <v>615</v>
      </c>
      <c r="C72" s="10" t="s">
        <v>607</v>
      </c>
      <c r="D72" s="93" t="s">
        <v>169</v>
      </c>
      <c r="E72" s="93" t="s">
        <v>616</v>
      </c>
      <c r="F72" s="92">
        <v>43496</v>
      </c>
      <c r="G72" s="91" t="s">
        <v>617</v>
      </c>
      <c r="H72" s="15">
        <f t="shared" si="2"/>
        <v>43489</v>
      </c>
      <c r="I72" s="48" t="s">
        <v>2663</v>
      </c>
      <c r="J72" s="15">
        <f t="shared" si="3"/>
        <v>43586</v>
      </c>
      <c r="K72" s="12" t="s">
        <v>1449</v>
      </c>
      <c r="L72" s="48" t="s">
        <v>891</v>
      </c>
    </row>
    <row r="73" spans="1:13" s="107" customFormat="1" ht="47.25" customHeight="1" x14ac:dyDescent="0.25">
      <c r="A73" s="61">
        <v>64</v>
      </c>
      <c r="B73" s="108" t="s">
        <v>610</v>
      </c>
      <c r="C73" s="61" t="s">
        <v>608</v>
      </c>
      <c r="D73" s="109" t="s">
        <v>169</v>
      </c>
      <c r="E73" s="109" t="s">
        <v>611</v>
      </c>
      <c r="F73" s="110">
        <v>43426</v>
      </c>
      <c r="G73" s="109" t="s">
        <v>612</v>
      </c>
      <c r="H73" s="68">
        <f t="shared" si="2"/>
        <v>43419</v>
      </c>
      <c r="I73" s="56" t="s">
        <v>2663</v>
      </c>
      <c r="J73" s="68">
        <f t="shared" si="3"/>
        <v>43516</v>
      </c>
      <c r="K73" s="62" t="s">
        <v>1450</v>
      </c>
      <c r="L73" s="105" t="s">
        <v>1316</v>
      </c>
      <c r="M73"/>
    </row>
    <row r="74" spans="1:13" ht="45.75" customHeight="1" x14ac:dyDescent="0.25">
      <c r="A74" s="10">
        <v>65</v>
      </c>
      <c r="B74" s="91" t="s">
        <v>620</v>
      </c>
      <c r="C74" s="10" t="s">
        <v>609</v>
      </c>
      <c r="D74" s="93" t="s">
        <v>619</v>
      </c>
      <c r="E74" s="91" t="s">
        <v>621</v>
      </c>
      <c r="F74" s="92">
        <v>43615</v>
      </c>
      <c r="G74" s="93" t="s">
        <v>622</v>
      </c>
      <c r="H74" s="85">
        <f>+F74-7</f>
        <v>43608</v>
      </c>
      <c r="I74" s="48" t="s">
        <v>2663</v>
      </c>
      <c r="J74" s="85">
        <f>+H74+90</f>
        <v>43698</v>
      </c>
      <c r="K74" s="12" t="s">
        <v>1451</v>
      </c>
      <c r="L74" s="48" t="s">
        <v>1320</v>
      </c>
    </row>
    <row r="75" spans="1:13" s="118" customFormat="1" ht="39.75" customHeight="1" x14ac:dyDescent="0.25">
      <c r="A75" s="61">
        <v>66</v>
      </c>
      <c r="B75" s="108" t="s">
        <v>623</v>
      </c>
      <c r="C75" s="61" t="s">
        <v>624</v>
      </c>
      <c r="D75" s="108" t="s">
        <v>625</v>
      </c>
      <c r="E75" s="108" t="s">
        <v>627</v>
      </c>
      <c r="F75" s="110">
        <v>43488</v>
      </c>
      <c r="G75" s="108" t="s">
        <v>626</v>
      </c>
      <c r="H75" s="68">
        <f t="shared" si="2"/>
        <v>43481</v>
      </c>
      <c r="I75" s="56" t="s">
        <v>2663</v>
      </c>
      <c r="J75" s="68">
        <f t="shared" si="3"/>
        <v>43578</v>
      </c>
      <c r="K75" s="105" t="s">
        <v>1421</v>
      </c>
      <c r="L75" s="105" t="s">
        <v>874</v>
      </c>
      <c r="M75"/>
    </row>
    <row r="76" spans="1:13" s="77" customFormat="1" ht="56.25" x14ac:dyDescent="0.25">
      <c r="A76" s="10">
        <v>67</v>
      </c>
      <c r="B76" s="10" t="s">
        <v>636</v>
      </c>
      <c r="C76" s="10" t="s">
        <v>629</v>
      </c>
      <c r="D76" s="91" t="s">
        <v>418</v>
      </c>
      <c r="E76" s="91" t="s">
        <v>637</v>
      </c>
      <c r="F76" s="92">
        <v>43587</v>
      </c>
      <c r="G76" s="93" t="s">
        <v>638</v>
      </c>
      <c r="H76" s="85">
        <f>+F76-7</f>
        <v>43580</v>
      </c>
      <c r="I76" s="48" t="s">
        <v>2663</v>
      </c>
      <c r="J76" s="85">
        <f>+H76+90</f>
        <v>43670</v>
      </c>
      <c r="K76" s="12" t="s">
        <v>1352</v>
      </c>
      <c r="L76" s="48" t="s">
        <v>1675</v>
      </c>
      <c r="M76"/>
    </row>
    <row r="77" spans="1:13" ht="48" customHeight="1" x14ac:dyDescent="0.25">
      <c r="A77" s="61">
        <v>68</v>
      </c>
      <c r="B77" s="61" t="s">
        <v>628</v>
      </c>
      <c r="C77" s="61" t="s">
        <v>630</v>
      </c>
      <c r="D77" s="109" t="s">
        <v>632</v>
      </c>
      <c r="E77" s="109" t="s">
        <v>634</v>
      </c>
      <c r="F77" s="110">
        <v>43531</v>
      </c>
      <c r="G77" s="108" t="s">
        <v>633</v>
      </c>
      <c r="H77" s="68">
        <f t="shared" si="2"/>
        <v>43524</v>
      </c>
      <c r="I77" s="56" t="s">
        <v>2663</v>
      </c>
      <c r="J77" s="68">
        <f t="shared" si="3"/>
        <v>43621</v>
      </c>
      <c r="K77" s="105" t="s">
        <v>1452</v>
      </c>
      <c r="L77" s="105" t="s">
        <v>911</v>
      </c>
    </row>
    <row r="78" spans="1:13" ht="61.5" customHeight="1" x14ac:dyDescent="0.25">
      <c r="A78" s="10">
        <v>69</v>
      </c>
      <c r="B78" s="10" t="s">
        <v>639</v>
      </c>
      <c r="C78" s="10" t="s">
        <v>631</v>
      </c>
      <c r="D78" s="93" t="s">
        <v>346</v>
      </c>
      <c r="E78" s="91" t="s">
        <v>640</v>
      </c>
      <c r="F78" s="92">
        <v>43458</v>
      </c>
      <c r="G78" s="91" t="s">
        <v>633</v>
      </c>
      <c r="H78" s="15">
        <f t="shared" si="2"/>
        <v>43451</v>
      </c>
      <c r="I78" s="48" t="s">
        <v>2663</v>
      </c>
      <c r="J78" s="15">
        <f t="shared" si="3"/>
        <v>43548</v>
      </c>
      <c r="K78" s="12" t="s">
        <v>1441</v>
      </c>
      <c r="L78" s="48" t="s">
        <v>824</v>
      </c>
    </row>
    <row r="79" spans="1:13" s="90" customFormat="1" ht="40.5" customHeight="1" x14ac:dyDescent="0.25">
      <c r="A79" s="61">
        <v>70</v>
      </c>
      <c r="B79" s="74" t="s">
        <v>641</v>
      </c>
      <c r="C79" s="74" t="s">
        <v>646</v>
      </c>
      <c r="D79" s="78" t="s">
        <v>410</v>
      </c>
      <c r="E79" s="78" t="s">
        <v>643</v>
      </c>
      <c r="F79" s="43">
        <v>43590</v>
      </c>
      <c r="G79" s="79" t="s">
        <v>642</v>
      </c>
      <c r="H79" s="97">
        <f t="shared" si="2"/>
        <v>43583</v>
      </c>
      <c r="I79" s="56" t="s">
        <v>2663</v>
      </c>
      <c r="J79" s="68">
        <f t="shared" si="3"/>
        <v>43680</v>
      </c>
      <c r="K79" s="62" t="s">
        <v>1453</v>
      </c>
      <c r="L79" s="105" t="s">
        <v>1346</v>
      </c>
    </row>
    <row r="80" spans="1:13" ht="37.5" customHeight="1" x14ac:dyDescent="0.25">
      <c r="A80" s="10">
        <v>71</v>
      </c>
      <c r="B80" s="10" t="s">
        <v>653</v>
      </c>
      <c r="C80" s="10" t="s">
        <v>654</v>
      </c>
      <c r="D80" s="93" t="s">
        <v>602</v>
      </c>
      <c r="E80" s="93" t="s">
        <v>655</v>
      </c>
      <c r="F80" s="92">
        <v>43475</v>
      </c>
      <c r="G80" s="93" t="s">
        <v>656</v>
      </c>
      <c r="H80" s="50">
        <f t="shared" si="2"/>
        <v>43468</v>
      </c>
      <c r="I80" s="48" t="s">
        <v>2663</v>
      </c>
      <c r="J80" s="15">
        <f t="shared" si="3"/>
        <v>43565</v>
      </c>
      <c r="K80" s="12" t="s">
        <v>1454</v>
      </c>
      <c r="L80" s="48" t="s">
        <v>939</v>
      </c>
    </row>
    <row r="81" spans="1:12" s="77" customFormat="1" ht="56.25" x14ac:dyDescent="0.25">
      <c r="A81" s="61">
        <v>72</v>
      </c>
      <c r="B81" s="74" t="s">
        <v>644</v>
      </c>
      <c r="C81" s="74" t="s">
        <v>645</v>
      </c>
      <c r="D81" s="79" t="s">
        <v>647</v>
      </c>
      <c r="E81" s="79" t="s">
        <v>648</v>
      </c>
      <c r="F81" s="80">
        <v>43488</v>
      </c>
      <c r="G81" s="79" t="s">
        <v>989</v>
      </c>
      <c r="H81" s="97">
        <f t="shared" si="2"/>
        <v>43481</v>
      </c>
      <c r="I81" s="56" t="s">
        <v>2663</v>
      </c>
      <c r="J81" s="68">
        <f t="shared" si="3"/>
        <v>43578</v>
      </c>
      <c r="K81" s="105" t="s">
        <v>800</v>
      </c>
      <c r="L81" s="124" t="s">
        <v>1384</v>
      </c>
    </row>
    <row r="82" spans="1:12" ht="48" customHeight="1" x14ac:dyDescent="0.25">
      <c r="A82" s="10">
        <v>73</v>
      </c>
      <c r="B82" s="46" t="s">
        <v>649</v>
      </c>
      <c r="C82" s="10" t="s">
        <v>650</v>
      </c>
      <c r="D82" s="91" t="s">
        <v>410</v>
      </c>
      <c r="E82" s="91" t="s">
        <v>651</v>
      </c>
      <c r="F82" s="92">
        <v>43457</v>
      </c>
      <c r="G82" s="93" t="s">
        <v>652</v>
      </c>
      <c r="H82" s="50">
        <f t="shared" si="2"/>
        <v>43450</v>
      </c>
      <c r="I82" s="48" t="s">
        <v>2663</v>
      </c>
      <c r="J82" s="50">
        <f t="shared" si="3"/>
        <v>43547</v>
      </c>
      <c r="K82" s="48" t="s">
        <v>1506</v>
      </c>
      <c r="L82" s="48" t="s">
        <v>1547</v>
      </c>
    </row>
    <row r="83" spans="1:12" ht="45" customHeight="1" x14ac:dyDescent="0.25">
      <c r="A83" s="61">
        <v>74</v>
      </c>
      <c r="B83" s="74" t="s">
        <v>664</v>
      </c>
      <c r="C83" s="74" t="s">
        <v>657</v>
      </c>
      <c r="D83" s="79" t="s">
        <v>665</v>
      </c>
      <c r="E83" s="78" t="s">
        <v>666</v>
      </c>
      <c r="F83" s="80">
        <v>43552</v>
      </c>
      <c r="G83" s="78" t="s">
        <v>667</v>
      </c>
      <c r="H83" s="97">
        <f t="shared" si="2"/>
        <v>43545</v>
      </c>
      <c r="I83" s="56" t="s">
        <v>2663</v>
      </c>
      <c r="J83" s="68">
        <f t="shared" si="3"/>
        <v>43642</v>
      </c>
      <c r="K83" s="105" t="s">
        <v>1506</v>
      </c>
      <c r="L83" s="105" t="s">
        <v>937</v>
      </c>
    </row>
    <row r="84" spans="1:12" ht="48.75" customHeight="1" x14ac:dyDescent="0.25">
      <c r="A84" s="10">
        <v>75</v>
      </c>
      <c r="B84" s="91" t="s">
        <v>668</v>
      </c>
      <c r="C84" s="10" t="s">
        <v>658</v>
      </c>
      <c r="D84" s="93" t="s">
        <v>17</v>
      </c>
      <c r="E84" s="93" t="s">
        <v>669</v>
      </c>
      <c r="F84" s="92">
        <v>43496</v>
      </c>
      <c r="G84" s="93" t="s">
        <v>670</v>
      </c>
      <c r="H84" s="85">
        <f>+F84-7</f>
        <v>43489</v>
      </c>
      <c r="I84" s="48" t="s">
        <v>2663</v>
      </c>
      <c r="J84" s="85">
        <f>+H84+90</f>
        <v>43579</v>
      </c>
      <c r="K84" s="93" t="s">
        <v>1455</v>
      </c>
      <c r="L84" s="48" t="s">
        <v>852</v>
      </c>
    </row>
    <row r="85" spans="1:12" ht="83.25" customHeight="1" x14ac:dyDescent="0.25">
      <c r="A85" s="61">
        <v>76</v>
      </c>
      <c r="B85" s="74" t="s">
        <v>671</v>
      </c>
      <c r="C85" s="74" t="s">
        <v>659</v>
      </c>
      <c r="D85" s="79" t="s">
        <v>672</v>
      </c>
      <c r="E85" s="79" t="s">
        <v>673</v>
      </c>
      <c r="F85" s="80">
        <v>43678</v>
      </c>
      <c r="G85" s="79" t="s">
        <v>857</v>
      </c>
      <c r="H85" s="97">
        <f t="shared" si="2"/>
        <v>43671</v>
      </c>
      <c r="I85" s="56" t="s">
        <v>2663</v>
      </c>
      <c r="J85" s="97">
        <f t="shared" si="3"/>
        <v>43768</v>
      </c>
      <c r="K85" s="124" t="s">
        <v>2018</v>
      </c>
      <c r="L85" s="124" t="s">
        <v>2106</v>
      </c>
    </row>
    <row r="86" spans="1:12" ht="59.25" customHeight="1" x14ac:dyDescent="0.25">
      <c r="A86" s="10">
        <v>77</v>
      </c>
      <c r="B86" s="10" t="s">
        <v>679</v>
      </c>
      <c r="C86" s="10" t="s">
        <v>660</v>
      </c>
      <c r="D86" s="91" t="s">
        <v>418</v>
      </c>
      <c r="E86" s="10" t="s">
        <v>680</v>
      </c>
      <c r="F86" s="15">
        <v>43669</v>
      </c>
      <c r="G86" s="93" t="s">
        <v>2665</v>
      </c>
      <c r="H86" s="85">
        <f>+F86-7</f>
        <v>43662</v>
      </c>
      <c r="I86" s="48" t="s">
        <v>2663</v>
      </c>
      <c r="J86" s="85">
        <f>+H86+90</f>
        <v>43752</v>
      </c>
      <c r="K86" s="93" t="s">
        <v>1351</v>
      </c>
      <c r="L86" s="48" t="s">
        <v>1504</v>
      </c>
    </row>
    <row r="87" spans="1:12" s="77" customFormat="1" ht="36.75" customHeight="1" x14ac:dyDescent="0.25">
      <c r="A87" s="61">
        <v>78</v>
      </c>
      <c r="B87" s="74" t="s">
        <v>681</v>
      </c>
      <c r="C87" s="74" t="s">
        <v>661</v>
      </c>
      <c r="D87" s="79" t="s">
        <v>16</v>
      </c>
      <c r="E87" s="76" t="s">
        <v>682</v>
      </c>
      <c r="F87" s="80">
        <v>43542</v>
      </c>
      <c r="G87" s="109" t="s">
        <v>683</v>
      </c>
      <c r="H87" s="214">
        <f t="shared" si="2"/>
        <v>43535</v>
      </c>
      <c r="I87" s="56" t="s">
        <v>2663</v>
      </c>
      <c r="J87" s="214">
        <f t="shared" si="3"/>
        <v>43632</v>
      </c>
      <c r="K87" s="105" t="s">
        <v>1456</v>
      </c>
      <c r="L87" s="105" t="s">
        <v>1090</v>
      </c>
    </row>
    <row r="88" spans="1:12" s="77" customFormat="1" ht="60.75" customHeight="1" x14ac:dyDescent="0.25">
      <c r="A88" s="10">
        <v>79</v>
      </c>
      <c r="B88" s="10" t="s">
        <v>684</v>
      </c>
      <c r="C88" s="10" t="s">
        <v>662</v>
      </c>
      <c r="D88" s="91" t="s">
        <v>625</v>
      </c>
      <c r="E88" s="91" t="s">
        <v>685</v>
      </c>
      <c r="F88" s="92">
        <v>43612</v>
      </c>
      <c r="G88" s="12" t="s">
        <v>686</v>
      </c>
      <c r="H88" s="85">
        <f>+F88-7</f>
        <v>43605</v>
      </c>
      <c r="I88" s="48" t="s">
        <v>2663</v>
      </c>
      <c r="J88" s="85">
        <f>+H88+90</f>
        <v>43695</v>
      </c>
      <c r="K88" s="93" t="s">
        <v>2070</v>
      </c>
      <c r="L88" s="48" t="s">
        <v>2169</v>
      </c>
    </row>
    <row r="89" spans="1:12" s="90" customFormat="1" ht="84.75" customHeight="1" x14ac:dyDescent="0.25">
      <c r="A89" s="61">
        <v>80</v>
      </c>
      <c r="B89" s="61" t="s">
        <v>687</v>
      </c>
      <c r="C89" s="61" t="s">
        <v>663</v>
      </c>
      <c r="D89" s="109" t="s">
        <v>688</v>
      </c>
      <c r="E89" s="109" t="s">
        <v>689</v>
      </c>
      <c r="F89" s="68">
        <v>43524</v>
      </c>
      <c r="G89" s="62"/>
      <c r="H89" s="68">
        <f t="shared" si="2"/>
        <v>43517</v>
      </c>
      <c r="I89" s="56" t="s">
        <v>2663</v>
      </c>
      <c r="J89" s="68">
        <f t="shared" si="3"/>
        <v>43614</v>
      </c>
      <c r="K89" s="62" t="s">
        <v>971</v>
      </c>
      <c r="L89" s="105" t="s">
        <v>1676</v>
      </c>
    </row>
    <row r="90" spans="1:12" ht="54" customHeight="1" x14ac:dyDescent="0.25">
      <c r="A90" s="10">
        <v>81</v>
      </c>
      <c r="B90" s="10" t="s">
        <v>690</v>
      </c>
      <c r="C90" s="10" t="s">
        <v>691</v>
      </c>
      <c r="D90" s="93" t="s">
        <v>688</v>
      </c>
      <c r="E90" s="93" t="s">
        <v>692</v>
      </c>
      <c r="F90" s="92">
        <v>43613</v>
      </c>
      <c r="G90" s="12" t="s">
        <v>693</v>
      </c>
      <c r="H90" s="85">
        <f>+F90-7</f>
        <v>43606</v>
      </c>
      <c r="I90" s="48" t="s">
        <v>2663</v>
      </c>
      <c r="J90" s="85">
        <f>+H90+90</f>
        <v>43696</v>
      </c>
      <c r="K90" s="12" t="s">
        <v>1457</v>
      </c>
      <c r="L90" s="48" t="s">
        <v>1171</v>
      </c>
    </row>
  </sheetData>
  <autoFilter ref="A9:L90"/>
  <pageMargins left="0.511811024" right="0.511811024" top="0.78740157499999996" bottom="0.78740157499999996" header="0.31496062000000002" footer="0.31496062000000002"/>
  <pageSetup paperSize="9" orientation="portrait" horizontalDpi="4294967293" verticalDpi="599"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7"/>
  <sheetViews>
    <sheetView topLeftCell="A127" zoomScaleNormal="100" workbookViewId="0">
      <selection activeCell="L109" sqref="L109"/>
    </sheetView>
  </sheetViews>
  <sheetFormatPr defaultRowHeight="15" x14ac:dyDescent="0.25"/>
  <cols>
    <col min="1" max="1" width="4.85546875" customWidth="1"/>
    <col min="2" max="2" width="20" customWidth="1"/>
    <col min="3" max="3" width="7.85546875" customWidth="1"/>
    <col min="4" max="5" width="30.140625" style="168" customWidth="1"/>
    <col min="6" max="6" width="11.140625" customWidth="1"/>
    <col min="7" max="7" width="21" style="168" customWidth="1"/>
    <col min="8" max="8" width="15.85546875" style="52" customWidth="1"/>
    <col min="9" max="9" width="11.140625" style="168" customWidth="1"/>
    <col min="10" max="10" width="15.28515625" customWidth="1"/>
    <col min="11" max="11" width="14.7109375" customWidth="1"/>
    <col min="12" max="12" width="21.28515625" customWidth="1"/>
  </cols>
  <sheetData>
    <row r="1" spans="1:12" x14ac:dyDescent="0.25">
      <c r="B1" s="180"/>
      <c r="C1" s="181" t="s">
        <v>5</v>
      </c>
      <c r="D1" s="175"/>
      <c r="E1" s="176" t="s">
        <v>2066</v>
      </c>
    </row>
    <row r="2" spans="1:12" x14ac:dyDescent="0.25">
      <c r="B2" s="180"/>
      <c r="C2" s="181" t="s">
        <v>6</v>
      </c>
      <c r="D2" s="175"/>
    </row>
    <row r="3" spans="1:12" x14ac:dyDescent="0.25">
      <c r="B3" s="180"/>
      <c r="C3" s="181" t="s">
        <v>7</v>
      </c>
      <c r="D3" s="177"/>
    </row>
    <row r="4" spans="1:12" x14ac:dyDescent="0.25">
      <c r="B4" s="180"/>
      <c r="C4" s="182" t="s">
        <v>994</v>
      </c>
      <c r="D4" s="177"/>
    </row>
    <row r="5" spans="1:12" x14ac:dyDescent="0.25">
      <c r="C5" s="90"/>
    </row>
    <row r="6" spans="1:12" x14ac:dyDescent="0.25">
      <c r="A6" s="3" t="s">
        <v>3</v>
      </c>
      <c r="B6" s="3"/>
      <c r="C6" s="89"/>
      <c r="D6" s="177"/>
    </row>
    <row r="7" spans="1:12" x14ac:dyDescent="0.25">
      <c r="A7" s="3" t="s">
        <v>4</v>
      </c>
      <c r="B7" s="3"/>
      <c r="C7" s="89"/>
      <c r="D7" s="177"/>
    </row>
    <row r="8" spans="1:12" ht="15.75" thickBot="1" x14ac:dyDescent="0.3">
      <c r="C8" s="90"/>
    </row>
    <row r="9" spans="1:12" ht="52.5" x14ac:dyDescent="0.25">
      <c r="A9" s="161" t="s">
        <v>13</v>
      </c>
      <c r="B9" s="162" t="s">
        <v>14</v>
      </c>
      <c r="C9" s="162" t="s">
        <v>9</v>
      </c>
      <c r="D9" s="162" t="s">
        <v>0</v>
      </c>
      <c r="E9" s="162" t="s">
        <v>1</v>
      </c>
      <c r="F9" s="162" t="s">
        <v>2</v>
      </c>
      <c r="G9" s="162" t="s">
        <v>10</v>
      </c>
      <c r="H9" s="163" t="s">
        <v>122</v>
      </c>
      <c r="I9" s="163" t="s">
        <v>200</v>
      </c>
      <c r="J9" s="163" t="s">
        <v>123</v>
      </c>
      <c r="K9" s="162" t="s">
        <v>11</v>
      </c>
      <c r="L9" s="162" t="s">
        <v>714</v>
      </c>
    </row>
    <row r="10" spans="1:12" ht="72.75" customHeight="1" x14ac:dyDescent="0.25">
      <c r="A10" s="61">
        <v>1</v>
      </c>
      <c r="B10" s="61" t="s">
        <v>771</v>
      </c>
      <c r="C10" s="106" t="s">
        <v>715</v>
      </c>
      <c r="D10" s="62" t="s">
        <v>283</v>
      </c>
      <c r="E10" s="62" t="s">
        <v>327</v>
      </c>
      <c r="F10" s="63">
        <v>43889</v>
      </c>
      <c r="G10" s="62" t="s">
        <v>936</v>
      </c>
      <c r="H10" s="97">
        <f t="shared" ref="H10:H73" si="0">F10-7</f>
        <v>43882</v>
      </c>
      <c r="I10" s="105" t="s">
        <v>2663</v>
      </c>
      <c r="J10" s="97">
        <f t="shared" ref="J10:J73" si="1">F10+90</f>
        <v>43979</v>
      </c>
      <c r="K10" s="62" t="s">
        <v>2023</v>
      </c>
      <c r="L10" s="124" t="s">
        <v>1551</v>
      </c>
    </row>
    <row r="11" spans="1:12" s="77" customFormat="1" ht="59.25" customHeight="1" x14ac:dyDescent="0.25">
      <c r="A11" s="10">
        <v>1</v>
      </c>
      <c r="B11" s="10" t="s">
        <v>780</v>
      </c>
      <c r="C11" s="94" t="s">
        <v>716</v>
      </c>
      <c r="D11" s="12" t="s">
        <v>781</v>
      </c>
      <c r="E11" s="12" t="s">
        <v>783</v>
      </c>
      <c r="F11" s="15">
        <v>43604</v>
      </c>
      <c r="G11" s="211" t="s">
        <v>782</v>
      </c>
      <c r="H11" s="50">
        <f t="shared" si="0"/>
        <v>43597</v>
      </c>
      <c r="I11" s="48" t="s">
        <v>2663</v>
      </c>
      <c r="J11" s="50">
        <f t="shared" si="1"/>
        <v>43694</v>
      </c>
      <c r="K11" s="211" t="s">
        <v>1505</v>
      </c>
      <c r="L11" s="48" t="s">
        <v>2010</v>
      </c>
    </row>
    <row r="12" spans="1:12" ht="35.25" customHeight="1" x14ac:dyDescent="0.25">
      <c r="A12" s="74">
        <v>3</v>
      </c>
      <c r="B12" s="74" t="s">
        <v>793</v>
      </c>
      <c r="C12" s="106" t="s">
        <v>718</v>
      </c>
      <c r="D12" s="76" t="s">
        <v>794</v>
      </c>
      <c r="E12" s="76" t="s">
        <v>795</v>
      </c>
      <c r="F12" s="43">
        <v>43656</v>
      </c>
      <c r="G12" s="76" t="s">
        <v>796</v>
      </c>
      <c r="H12" s="97">
        <f t="shared" si="0"/>
        <v>43649</v>
      </c>
      <c r="I12" s="105" t="s">
        <v>2663</v>
      </c>
      <c r="J12" s="97">
        <f t="shared" si="1"/>
        <v>43746</v>
      </c>
      <c r="K12" s="62" t="s">
        <v>1402</v>
      </c>
      <c r="L12" s="62" t="s">
        <v>1318</v>
      </c>
    </row>
    <row r="13" spans="1:12" ht="35.25" customHeight="1" x14ac:dyDescent="0.25">
      <c r="A13" s="10">
        <v>4</v>
      </c>
      <c r="B13" s="10" t="s">
        <v>797</v>
      </c>
      <c r="C13" s="94" t="s">
        <v>719</v>
      </c>
      <c r="D13" s="12" t="s">
        <v>418</v>
      </c>
      <c r="E13" s="12" t="s">
        <v>798</v>
      </c>
      <c r="F13" s="15">
        <v>43626</v>
      </c>
      <c r="G13" s="211" t="s">
        <v>846</v>
      </c>
      <c r="H13" s="50">
        <f t="shared" si="0"/>
        <v>43619</v>
      </c>
      <c r="I13" s="48" t="s">
        <v>2663</v>
      </c>
      <c r="J13" s="50">
        <f t="shared" si="1"/>
        <v>43716</v>
      </c>
      <c r="K13" s="211" t="s">
        <v>1677</v>
      </c>
      <c r="L13" s="211" t="s">
        <v>1678</v>
      </c>
    </row>
    <row r="14" spans="1:12" ht="75" customHeight="1" x14ac:dyDescent="0.25">
      <c r="A14" s="61">
        <v>5</v>
      </c>
      <c r="B14" s="61" t="s">
        <v>803</v>
      </c>
      <c r="C14" s="106" t="s">
        <v>720</v>
      </c>
      <c r="D14" s="109" t="s">
        <v>292</v>
      </c>
      <c r="E14" s="109" t="s">
        <v>804</v>
      </c>
      <c r="F14" s="68">
        <v>43666</v>
      </c>
      <c r="G14" s="62" t="s">
        <v>805</v>
      </c>
      <c r="H14" s="97">
        <f t="shared" si="0"/>
        <v>43659</v>
      </c>
      <c r="I14" s="105" t="s">
        <v>2663</v>
      </c>
      <c r="J14" s="97">
        <f t="shared" si="1"/>
        <v>43756</v>
      </c>
      <c r="K14" s="62" t="s">
        <v>1495</v>
      </c>
      <c r="L14" s="62" t="s">
        <v>2205</v>
      </c>
    </row>
    <row r="15" spans="1:12" ht="112.5" x14ac:dyDescent="0.25">
      <c r="A15" s="10">
        <v>6</v>
      </c>
      <c r="B15" s="10" t="s">
        <v>806</v>
      </c>
      <c r="C15" s="94" t="s">
        <v>721</v>
      </c>
      <c r="D15" s="12" t="s">
        <v>807</v>
      </c>
      <c r="E15" s="12" t="s">
        <v>808</v>
      </c>
      <c r="F15" s="15">
        <v>43627</v>
      </c>
      <c r="G15" s="211" t="s">
        <v>809</v>
      </c>
      <c r="H15" s="50">
        <f t="shared" si="0"/>
        <v>43620</v>
      </c>
      <c r="I15" s="48" t="s">
        <v>2663</v>
      </c>
      <c r="J15" s="50">
        <f t="shared" si="1"/>
        <v>43717</v>
      </c>
      <c r="K15" s="211" t="s">
        <v>1464</v>
      </c>
      <c r="L15" s="211" t="s">
        <v>1679</v>
      </c>
    </row>
    <row r="16" spans="1:12" ht="91.5" customHeight="1" x14ac:dyDescent="0.25">
      <c r="A16" s="61">
        <v>7</v>
      </c>
      <c r="B16" s="61" t="s">
        <v>810</v>
      </c>
      <c r="C16" s="106" t="s">
        <v>722</v>
      </c>
      <c r="D16" s="62" t="s">
        <v>811</v>
      </c>
      <c r="E16" s="62" t="s">
        <v>808</v>
      </c>
      <c r="F16" s="68">
        <v>43619</v>
      </c>
      <c r="G16" s="62" t="s">
        <v>812</v>
      </c>
      <c r="H16" s="97">
        <f t="shared" si="0"/>
        <v>43612</v>
      </c>
      <c r="I16" s="105" t="s">
        <v>2663</v>
      </c>
      <c r="J16" s="97">
        <f t="shared" si="1"/>
        <v>43709</v>
      </c>
      <c r="K16" s="62" t="s">
        <v>1403</v>
      </c>
      <c r="L16" s="62" t="s">
        <v>1330</v>
      </c>
    </row>
    <row r="17" spans="1:12" ht="22.5" x14ac:dyDescent="0.25">
      <c r="A17" s="46">
        <v>8</v>
      </c>
      <c r="B17" s="46" t="s">
        <v>825</v>
      </c>
      <c r="C17" s="171" t="s">
        <v>723</v>
      </c>
      <c r="D17" s="48" t="s">
        <v>826</v>
      </c>
      <c r="E17" s="48" t="s">
        <v>827</v>
      </c>
      <c r="F17" s="50">
        <v>43686</v>
      </c>
      <c r="G17" s="48" t="s">
        <v>828</v>
      </c>
      <c r="H17" s="50">
        <f t="shared" si="0"/>
        <v>43679</v>
      </c>
      <c r="I17" s="48" t="s">
        <v>2663</v>
      </c>
      <c r="J17" s="50">
        <f t="shared" si="1"/>
        <v>43776</v>
      </c>
      <c r="K17" s="48" t="s">
        <v>1404</v>
      </c>
      <c r="L17" s="48" t="s">
        <v>1383</v>
      </c>
    </row>
    <row r="18" spans="1:12" ht="33" customHeight="1" x14ac:dyDescent="0.25">
      <c r="A18" s="74">
        <v>9</v>
      </c>
      <c r="B18" s="61" t="s">
        <v>832</v>
      </c>
      <c r="C18" s="173" t="s">
        <v>724</v>
      </c>
      <c r="D18" s="62" t="s">
        <v>833</v>
      </c>
      <c r="E18" s="62" t="s">
        <v>834</v>
      </c>
      <c r="F18" s="68">
        <v>43695</v>
      </c>
      <c r="G18" s="62" t="s">
        <v>835</v>
      </c>
      <c r="H18" s="97">
        <f t="shared" si="0"/>
        <v>43688</v>
      </c>
      <c r="I18" s="105" t="s">
        <v>2663</v>
      </c>
      <c r="J18" s="97">
        <f t="shared" si="1"/>
        <v>43785</v>
      </c>
      <c r="K18" s="62" t="s">
        <v>1862</v>
      </c>
      <c r="L18" s="105" t="s">
        <v>1863</v>
      </c>
    </row>
    <row r="19" spans="1:12" ht="78.75" x14ac:dyDescent="0.25">
      <c r="A19" s="10">
        <v>10</v>
      </c>
      <c r="B19" s="10" t="s">
        <v>837</v>
      </c>
      <c r="C19" s="171" t="s">
        <v>725</v>
      </c>
      <c r="D19" s="12" t="s">
        <v>838</v>
      </c>
      <c r="E19" s="12" t="s">
        <v>839</v>
      </c>
      <c r="F19" s="15">
        <v>43693</v>
      </c>
      <c r="G19" s="211" t="s">
        <v>840</v>
      </c>
      <c r="H19" s="50">
        <f t="shared" si="0"/>
        <v>43686</v>
      </c>
      <c r="I19" s="48" t="s">
        <v>2663</v>
      </c>
      <c r="J19" s="50">
        <f t="shared" si="1"/>
        <v>43783</v>
      </c>
      <c r="K19" s="48" t="s">
        <v>1494</v>
      </c>
      <c r="L19" s="48" t="s">
        <v>1920</v>
      </c>
    </row>
    <row r="20" spans="1:12" s="118" customFormat="1" ht="48.75" customHeight="1" x14ac:dyDescent="0.2">
      <c r="A20" s="4">
        <v>11</v>
      </c>
      <c r="B20" s="4" t="s">
        <v>842</v>
      </c>
      <c r="C20" s="99" t="s">
        <v>726</v>
      </c>
      <c r="D20" s="6" t="s">
        <v>843</v>
      </c>
      <c r="E20" s="6" t="s">
        <v>844</v>
      </c>
      <c r="F20" s="9">
        <v>43758</v>
      </c>
      <c r="G20" s="6" t="s">
        <v>845</v>
      </c>
      <c r="H20" s="97">
        <f t="shared" si="0"/>
        <v>43751</v>
      </c>
      <c r="I20" s="105" t="s">
        <v>2663</v>
      </c>
      <c r="J20" s="97">
        <f t="shared" si="1"/>
        <v>43848</v>
      </c>
      <c r="K20" s="62" t="s">
        <v>1405</v>
      </c>
      <c r="L20" s="62" t="s">
        <v>1380</v>
      </c>
    </row>
    <row r="21" spans="1:12" s="77" customFormat="1" ht="180" x14ac:dyDescent="0.25">
      <c r="A21" s="10">
        <v>12</v>
      </c>
      <c r="B21" s="10" t="s">
        <v>847</v>
      </c>
      <c r="C21" s="94" t="s">
        <v>727</v>
      </c>
      <c r="D21" s="12" t="s">
        <v>848</v>
      </c>
      <c r="E21" s="12" t="s">
        <v>849</v>
      </c>
      <c r="F21" s="15">
        <v>43736</v>
      </c>
      <c r="G21" s="211" t="s">
        <v>850</v>
      </c>
      <c r="H21" s="50">
        <f t="shared" si="0"/>
        <v>43729</v>
      </c>
      <c r="I21" s="48" t="s">
        <v>2663</v>
      </c>
      <c r="J21" s="50">
        <f t="shared" si="1"/>
        <v>43826</v>
      </c>
      <c r="K21" s="48" t="s">
        <v>1864</v>
      </c>
      <c r="L21" s="48" t="s">
        <v>2005</v>
      </c>
    </row>
    <row r="22" spans="1:12" s="118" customFormat="1" ht="33.75" x14ac:dyDescent="0.2">
      <c r="A22" s="61">
        <v>13</v>
      </c>
      <c r="B22" s="61" t="s">
        <v>853</v>
      </c>
      <c r="C22" s="61" t="s">
        <v>728</v>
      </c>
      <c r="D22" s="62" t="s">
        <v>308</v>
      </c>
      <c r="E22" s="62" t="s">
        <v>854</v>
      </c>
      <c r="F22" s="68">
        <v>43799</v>
      </c>
      <c r="G22" s="62" t="s">
        <v>855</v>
      </c>
      <c r="H22" s="97">
        <f t="shared" si="0"/>
        <v>43792</v>
      </c>
      <c r="I22" s="105" t="s">
        <v>2663</v>
      </c>
      <c r="J22" s="97">
        <f t="shared" si="1"/>
        <v>43889</v>
      </c>
      <c r="K22" s="62" t="s">
        <v>1406</v>
      </c>
      <c r="L22" s="62" t="s">
        <v>1374</v>
      </c>
    </row>
    <row r="23" spans="1:12" ht="33.75" x14ac:dyDescent="0.25">
      <c r="A23" s="10">
        <v>14</v>
      </c>
      <c r="B23" s="10" t="s">
        <v>858</v>
      </c>
      <c r="C23" s="10" t="s">
        <v>730</v>
      </c>
      <c r="D23" s="12" t="s">
        <v>859</v>
      </c>
      <c r="E23" s="12" t="s">
        <v>860</v>
      </c>
      <c r="F23" s="15">
        <v>43861</v>
      </c>
      <c r="G23" s="211" t="s">
        <v>1260</v>
      </c>
      <c r="H23" s="50">
        <f t="shared" si="0"/>
        <v>43854</v>
      </c>
      <c r="I23" s="48" t="s">
        <v>2663</v>
      </c>
      <c r="J23" s="50">
        <f t="shared" si="1"/>
        <v>43951</v>
      </c>
      <c r="K23" s="211" t="s">
        <v>1921</v>
      </c>
      <c r="L23" s="48" t="s">
        <v>2006</v>
      </c>
    </row>
    <row r="24" spans="1:12" ht="57" customHeight="1" x14ac:dyDescent="0.25">
      <c r="A24" s="74">
        <v>15</v>
      </c>
      <c r="B24" s="74" t="s">
        <v>861</v>
      </c>
      <c r="C24" s="74" t="s">
        <v>731</v>
      </c>
      <c r="D24" s="76" t="s">
        <v>186</v>
      </c>
      <c r="E24" s="76" t="s">
        <v>862</v>
      </c>
      <c r="F24" s="43">
        <v>43739</v>
      </c>
      <c r="G24" s="76" t="s">
        <v>863</v>
      </c>
      <c r="H24" s="97">
        <f t="shared" si="0"/>
        <v>43732</v>
      </c>
      <c r="I24" s="105" t="s">
        <v>2663</v>
      </c>
      <c r="J24" s="97">
        <f t="shared" si="1"/>
        <v>43829</v>
      </c>
      <c r="K24" s="62" t="s">
        <v>1680</v>
      </c>
      <c r="L24" s="62" t="s">
        <v>1922</v>
      </c>
    </row>
    <row r="25" spans="1:12" ht="45" x14ac:dyDescent="0.25">
      <c r="A25" s="10">
        <v>16</v>
      </c>
      <c r="B25" s="10" t="s">
        <v>864</v>
      </c>
      <c r="C25" s="10" t="s">
        <v>732</v>
      </c>
      <c r="D25" s="12" t="s">
        <v>509</v>
      </c>
      <c r="E25" s="12" t="s">
        <v>865</v>
      </c>
      <c r="F25" s="15">
        <v>43882</v>
      </c>
      <c r="G25" s="211" t="s">
        <v>866</v>
      </c>
      <c r="H25" s="50">
        <f t="shared" si="0"/>
        <v>43875</v>
      </c>
      <c r="I25" s="48" t="s">
        <v>2663</v>
      </c>
      <c r="J25" s="50">
        <f t="shared" si="1"/>
        <v>43972</v>
      </c>
      <c r="K25" s="211" t="s">
        <v>1370</v>
      </c>
      <c r="L25" s="211" t="s">
        <v>1465</v>
      </c>
    </row>
    <row r="26" spans="1:12" ht="33.75" customHeight="1" x14ac:dyDescent="0.25">
      <c r="A26" s="61">
        <v>17</v>
      </c>
      <c r="B26" s="61" t="s">
        <v>870</v>
      </c>
      <c r="C26" s="61" t="s">
        <v>733</v>
      </c>
      <c r="D26" s="62" t="s">
        <v>871</v>
      </c>
      <c r="E26" s="62" t="s">
        <v>872</v>
      </c>
      <c r="F26" s="68">
        <v>43736</v>
      </c>
      <c r="G26" s="62" t="s">
        <v>873</v>
      </c>
      <c r="H26" s="97">
        <f t="shared" si="0"/>
        <v>43729</v>
      </c>
      <c r="I26" s="105" t="s">
        <v>2663</v>
      </c>
      <c r="J26" s="97">
        <f t="shared" si="1"/>
        <v>43826</v>
      </c>
      <c r="K26" s="62" t="s">
        <v>1407</v>
      </c>
      <c r="L26" s="62" t="s">
        <v>1387</v>
      </c>
    </row>
    <row r="27" spans="1:12" s="77" customFormat="1" ht="46.5" customHeight="1" x14ac:dyDescent="0.25">
      <c r="A27" s="10">
        <v>18</v>
      </c>
      <c r="B27" s="10" t="s">
        <v>875</v>
      </c>
      <c r="C27" s="10" t="s">
        <v>876</v>
      </c>
      <c r="D27" s="12" t="s">
        <v>877</v>
      </c>
      <c r="E27" s="12" t="s">
        <v>878</v>
      </c>
      <c r="F27" s="15">
        <v>43736</v>
      </c>
      <c r="G27" s="211" t="s">
        <v>879</v>
      </c>
      <c r="H27" s="50">
        <f t="shared" si="0"/>
        <v>43729</v>
      </c>
      <c r="I27" s="48" t="s">
        <v>2663</v>
      </c>
      <c r="J27" s="50">
        <f t="shared" si="1"/>
        <v>43826</v>
      </c>
      <c r="K27" s="12" t="s">
        <v>1405</v>
      </c>
      <c r="L27" s="211" t="s">
        <v>1602</v>
      </c>
    </row>
    <row r="28" spans="1:12" s="87" customFormat="1" ht="45" x14ac:dyDescent="0.25">
      <c r="A28" s="4">
        <v>19</v>
      </c>
      <c r="B28" s="4" t="s">
        <v>880</v>
      </c>
      <c r="C28" s="4" t="s">
        <v>734</v>
      </c>
      <c r="D28" s="6" t="s">
        <v>381</v>
      </c>
      <c r="E28" s="4" t="s">
        <v>881</v>
      </c>
      <c r="F28" s="9">
        <v>43838</v>
      </c>
      <c r="G28" s="6" t="s">
        <v>882</v>
      </c>
      <c r="H28" s="97">
        <f t="shared" si="0"/>
        <v>43831</v>
      </c>
      <c r="I28" s="105" t="s">
        <v>2663</v>
      </c>
      <c r="J28" s="97">
        <f t="shared" si="1"/>
        <v>43928</v>
      </c>
      <c r="K28" s="62" t="s">
        <v>1768</v>
      </c>
      <c r="L28" s="62" t="s">
        <v>1832</v>
      </c>
    </row>
    <row r="29" spans="1:12" ht="22.5" x14ac:dyDescent="0.25">
      <c r="A29" s="10">
        <v>20</v>
      </c>
      <c r="B29" s="10" t="s">
        <v>883</v>
      </c>
      <c r="C29" s="10" t="s">
        <v>735</v>
      </c>
      <c r="D29" s="12" t="s">
        <v>884</v>
      </c>
      <c r="E29" s="10" t="s">
        <v>885</v>
      </c>
      <c r="F29" s="15">
        <v>43736</v>
      </c>
      <c r="G29" s="211" t="s">
        <v>886</v>
      </c>
      <c r="H29" s="50">
        <f t="shared" si="0"/>
        <v>43729</v>
      </c>
      <c r="I29" s="48" t="s">
        <v>2663</v>
      </c>
      <c r="J29" s="50">
        <f t="shared" si="1"/>
        <v>43826</v>
      </c>
      <c r="K29" s="211" t="s">
        <v>1408</v>
      </c>
      <c r="L29" s="211" t="s">
        <v>1376</v>
      </c>
    </row>
    <row r="30" spans="1:12" ht="45" x14ac:dyDescent="0.25">
      <c r="A30" s="4">
        <v>21</v>
      </c>
      <c r="B30" s="4" t="s">
        <v>893</v>
      </c>
      <c r="C30" s="4" t="s">
        <v>736</v>
      </c>
      <c r="D30" s="4" t="s">
        <v>426</v>
      </c>
      <c r="E30" s="4" t="s">
        <v>894</v>
      </c>
      <c r="F30" s="9">
        <v>43787</v>
      </c>
      <c r="G30" s="6" t="s">
        <v>895</v>
      </c>
      <c r="H30" s="97">
        <f t="shared" si="0"/>
        <v>43780</v>
      </c>
      <c r="I30" s="105" t="s">
        <v>2663</v>
      </c>
      <c r="J30" s="97">
        <f t="shared" si="1"/>
        <v>43877</v>
      </c>
      <c r="K30" s="6" t="s">
        <v>1409</v>
      </c>
      <c r="L30" s="6" t="s">
        <v>1603</v>
      </c>
    </row>
    <row r="31" spans="1:12" ht="33.75" x14ac:dyDescent="0.25">
      <c r="A31" s="10">
        <v>22</v>
      </c>
      <c r="B31" s="10" t="s">
        <v>896</v>
      </c>
      <c r="C31" s="10" t="s">
        <v>737</v>
      </c>
      <c r="D31" s="12" t="s">
        <v>897</v>
      </c>
      <c r="E31" s="10" t="s">
        <v>898</v>
      </c>
      <c r="F31" s="15">
        <v>43749</v>
      </c>
      <c r="G31" s="211" t="s">
        <v>899</v>
      </c>
      <c r="H31" s="50">
        <f t="shared" si="0"/>
        <v>43742</v>
      </c>
      <c r="I31" s="48" t="s">
        <v>2663</v>
      </c>
      <c r="J31" s="50">
        <f t="shared" si="1"/>
        <v>43839</v>
      </c>
      <c r="K31" s="211" t="s">
        <v>1876</v>
      </c>
      <c r="L31" s="211" t="s">
        <v>2012</v>
      </c>
    </row>
    <row r="32" spans="1:12" ht="45" customHeight="1" x14ac:dyDescent="0.25">
      <c r="A32" s="4">
        <v>23</v>
      </c>
      <c r="B32" s="4" t="s">
        <v>907</v>
      </c>
      <c r="C32" s="4" t="s">
        <v>738</v>
      </c>
      <c r="D32" s="6" t="s">
        <v>19</v>
      </c>
      <c r="E32" s="4" t="s">
        <v>908</v>
      </c>
      <c r="F32" s="9">
        <v>43749</v>
      </c>
      <c r="G32" s="6" t="s">
        <v>909</v>
      </c>
      <c r="H32" s="97">
        <f t="shared" si="0"/>
        <v>43742</v>
      </c>
      <c r="I32" s="105" t="s">
        <v>2663</v>
      </c>
      <c r="J32" s="97">
        <f t="shared" si="1"/>
        <v>43839</v>
      </c>
      <c r="K32" s="6" t="s">
        <v>1837</v>
      </c>
      <c r="L32" s="6" t="s">
        <v>2123</v>
      </c>
    </row>
    <row r="33" spans="1:12" ht="33.75" x14ac:dyDescent="0.25">
      <c r="A33" s="10">
        <v>24</v>
      </c>
      <c r="B33" s="10" t="s">
        <v>900</v>
      </c>
      <c r="C33" s="10" t="s">
        <v>739</v>
      </c>
      <c r="D33" s="12" t="s">
        <v>901</v>
      </c>
      <c r="E33" s="10" t="s">
        <v>902</v>
      </c>
      <c r="F33" s="15">
        <v>43768</v>
      </c>
      <c r="G33" s="211" t="s">
        <v>886</v>
      </c>
      <c r="H33" s="50">
        <f t="shared" si="0"/>
        <v>43761</v>
      </c>
      <c r="I33" s="48" t="s">
        <v>2663</v>
      </c>
      <c r="J33" s="50">
        <f t="shared" si="1"/>
        <v>43858</v>
      </c>
      <c r="K33" s="211" t="s">
        <v>1410</v>
      </c>
      <c r="L33" s="211" t="s">
        <v>1368</v>
      </c>
    </row>
    <row r="34" spans="1:12" ht="42.75" customHeight="1" x14ac:dyDescent="0.25">
      <c r="A34" s="4">
        <v>25</v>
      </c>
      <c r="B34" s="4" t="s">
        <v>903</v>
      </c>
      <c r="C34" s="4" t="s">
        <v>740</v>
      </c>
      <c r="D34" s="6" t="s">
        <v>904</v>
      </c>
      <c r="E34" s="4" t="s">
        <v>905</v>
      </c>
      <c r="F34" s="9">
        <v>43889</v>
      </c>
      <c r="G34" s="6" t="s">
        <v>906</v>
      </c>
      <c r="H34" s="97">
        <f t="shared" si="0"/>
        <v>43882</v>
      </c>
      <c r="I34" s="105" t="s">
        <v>2663</v>
      </c>
      <c r="J34" s="97">
        <f t="shared" si="1"/>
        <v>43979</v>
      </c>
      <c r="K34" s="62" t="s">
        <v>1473</v>
      </c>
      <c r="L34" s="6" t="s">
        <v>1880</v>
      </c>
    </row>
    <row r="35" spans="1:12" ht="102" customHeight="1" x14ac:dyDescent="0.25">
      <c r="A35" s="10">
        <v>25</v>
      </c>
      <c r="B35" s="10" t="s">
        <v>913</v>
      </c>
      <c r="C35" s="10" t="s">
        <v>741</v>
      </c>
      <c r="D35" s="12" t="s">
        <v>914</v>
      </c>
      <c r="E35" s="10" t="s">
        <v>915</v>
      </c>
      <c r="F35" s="15">
        <v>43794</v>
      </c>
      <c r="G35" s="211" t="s">
        <v>916</v>
      </c>
      <c r="H35" s="50">
        <f t="shared" si="0"/>
        <v>43787</v>
      </c>
      <c r="I35" s="48" t="s">
        <v>2663</v>
      </c>
      <c r="J35" s="50">
        <f t="shared" si="1"/>
        <v>43884</v>
      </c>
      <c r="K35" s="211" t="s">
        <v>2068</v>
      </c>
      <c r="L35" s="48" t="s">
        <v>2067</v>
      </c>
    </row>
    <row r="36" spans="1:12" ht="32.25" customHeight="1" x14ac:dyDescent="0.25">
      <c r="A36" s="74">
        <v>27</v>
      </c>
      <c r="B36" s="74" t="s">
        <v>917</v>
      </c>
      <c r="C36" s="74" t="s">
        <v>742</v>
      </c>
      <c r="D36" s="76" t="s">
        <v>918</v>
      </c>
      <c r="E36" s="76" t="s">
        <v>919</v>
      </c>
      <c r="F36" s="43">
        <v>43726</v>
      </c>
      <c r="G36" s="76" t="s">
        <v>920</v>
      </c>
      <c r="H36" s="97">
        <f t="shared" si="0"/>
        <v>43719</v>
      </c>
      <c r="I36" s="105" t="s">
        <v>2663</v>
      </c>
      <c r="J36" s="97">
        <f t="shared" si="1"/>
        <v>43816</v>
      </c>
      <c r="K36" s="62" t="s">
        <v>1411</v>
      </c>
      <c r="L36" s="62" t="s">
        <v>1366</v>
      </c>
    </row>
    <row r="37" spans="1:12" s="87" customFormat="1" ht="39" customHeight="1" x14ac:dyDescent="0.25">
      <c r="A37" s="10">
        <v>28</v>
      </c>
      <c r="B37" s="10" t="s">
        <v>921</v>
      </c>
      <c r="C37" s="10" t="s">
        <v>744</v>
      </c>
      <c r="D37" s="12" t="s">
        <v>922</v>
      </c>
      <c r="E37" s="12" t="s">
        <v>923</v>
      </c>
      <c r="F37" s="15">
        <v>43753</v>
      </c>
      <c r="G37" s="211" t="s">
        <v>924</v>
      </c>
      <c r="H37" s="50">
        <f t="shared" si="0"/>
        <v>43746</v>
      </c>
      <c r="I37" s="48" t="s">
        <v>2663</v>
      </c>
      <c r="J37" s="50">
        <f t="shared" si="1"/>
        <v>43843</v>
      </c>
      <c r="K37" s="211" t="s">
        <v>1369</v>
      </c>
      <c r="L37" s="211" t="s">
        <v>1681</v>
      </c>
    </row>
    <row r="38" spans="1:12" s="118" customFormat="1" ht="63.75" customHeight="1" x14ac:dyDescent="0.2">
      <c r="A38" s="4">
        <v>29</v>
      </c>
      <c r="B38" s="74" t="s">
        <v>927</v>
      </c>
      <c r="C38" s="4" t="s">
        <v>745</v>
      </c>
      <c r="D38" s="74" t="s">
        <v>929</v>
      </c>
      <c r="E38" s="74" t="s">
        <v>930</v>
      </c>
      <c r="F38" s="43">
        <v>44300</v>
      </c>
      <c r="G38" s="6" t="s">
        <v>931</v>
      </c>
      <c r="H38" s="97">
        <f t="shared" si="0"/>
        <v>44293</v>
      </c>
      <c r="I38" s="105" t="s">
        <v>2663</v>
      </c>
      <c r="J38" s="97">
        <f t="shared" si="1"/>
        <v>44390</v>
      </c>
      <c r="K38" s="62" t="s">
        <v>1373</v>
      </c>
      <c r="L38" s="62" t="s">
        <v>1713</v>
      </c>
    </row>
    <row r="39" spans="1:12" ht="40.5" customHeight="1" x14ac:dyDescent="0.25">
      <c r="A39" s="10">
        <v>30</v>
      </c>
      <c r="B39" s="10" t="s">
        <v>928</v>
      </c>
      <c r="C39" s="10" t="s">
        <v>746</v>
      </c>
      <c r="D39" s="12" t="s">
        <v>925</v>
      </c>
      <c r="E39" s="10" t="s">
        <v>926</v>
      </c>
      <c r="F39" s="15">
        <v>43773</v>
      </c>
      <c r="G39" s="211" t="s">
        <v>932</v>
      </c>
      <c r="H39" s="50">
        <f t="shared" si="0"/>
        <v>43766</v>
      </c>
      <c r="I39" s="48" t="s">
        <v>2663</v>
      </c>
      <c r="J39" s="50">
        <f t="shared" si="1"/>
        <v>43863</v>
      </c>
      <c r="K39" s="211" t="s">
        <v>2046</v>
      </c>
      <c r="L39" s="48" t="s">
        <v>2472</v>
      </c>
    </row>
    <row r="40" spans="1:12" s="77" customFormat="1" ht="56.25" x14ac:dyDescent="0.25">
      <c r="A40" s="4">
        <v>31</v>
      </c>
      <c r="B40" s="74" t="s">
        <v>933</v>
      </c>
      <c r="C40" s="4" t="s">
        <v>747</v>
      </c>
      <c r="D40" s="76" t="s">
        <v>39</v>
      </c>
      <c r="E40" s="74" t="s">
        <v>934</v>
      </c>
      <c r="F40" s="43">
        <v>43768</v>
      </c>
      <c r="G40" s="76" t="s">
        <v>935</v>
      </c>
      <c r="H40" s="97">
        <f t="shared" si="0"/>
        <v>43761</v>
      </c>
      <c r="I40" s="105" t="s">
        <v>2663</v>
      </c>
      <c r="J40" s="97">
        <f t="shared" si="1"/>
        <v>43858</v>
      </c>
      <c r="K40" s="62" t="s">
        <v>1488</v>
      </c>
      <c r="L40" s="62" t="s">
        <v>1499</v>
      </c>
    </row>
    <row r="41" spans="1:12" ht="45" x14ac:dyDescent="0.25">
      <c r="A41" s="10">
        <v>32</v>
      </c>
      <c r="B41" s="10" t="s">
        <v>943</v>
      </c>
      <c r="C41" s="10" t="s">
        <v>748</v>
      </c>
      <c r="D41" s="12" t="s">
        <v>944</v>
      </c>
      <c r="E41" s="12" t="s">
        <v>945</v>
      </c>
      <c r="F41" s="15">
        <v>43780</v>
      </c>
      <c r="G41" s="211" t="s">
        <v>948</v>
      </c>
      <c r="H41" s="50">
        <f t="shared" si="0"/>
        <v>43773</v>
      </c>
      <c r="I41" s="48" t="s">
        <v>2663</v>
      </c>
      <c r="J41" s="50">
        <f t="shared" si="1"/>
        <v>43870</v>
      </c>
      <c r="K41" s="211" t="s">
        <v>1408</v>
      </c>
      <c r="L41" s="211" t="s">
        <v>1378</v>
      </c>
    </row>
    <row r="42" spans="1:12" ht="40.5" customHeight="1" x14ac:dyDescent="0.25">
      <c r="A42" s="4">
        <v>33</v>
      </c>
      <c r="B42" s="74" t="s">
        <v>946</v>
      </c>
      <c r="C42" s="4" t="s">
        <v>749</v>
      </c>
      <c r="D42" s="76" t="s">
        <v>925</v>
      </c>
      <c r="E42" s="76" t="s">
        <v>947</v>
      </c>
      <c r="F42" s="43">
        <v>43874</v>
      </c>
      <c r="G42" s="76" t="s">
        <v>949</v>
      </c>
      <c r="H42" s="97">
        <f t="shared" si="0"/>
        <v>43867</v>
      </c>
      <c r="I42" s="105" t="s">
        <v>2663</v>
      </c>
      <c r="J42" s="97">
        <f t="shared" si="1"/>
        <v>43964</v>
      </c>
      <c r="K42" s="217" t="s">
        <v>1672</v>
      </c>
      <c r="L42" s="62" t="s">
        <v>1673</v>
      </c>
    </row>
    <row r="43" spans="1:12" ht="39" customHeight="1" x14ac:dyDescent="0.25">
      <c r="A43" s="10">
        <v>34</v>
      </c>
      <c r="B43" s="10" t="s">
        <v>950</v>
      </c>
      <c r="C43" s="10" t="s">
        <v>750</v>
      </c>
      <c r="D43" s="12" t="s">
        <v>951</v>
      </c>
      <c r="E43" s="12" t="s">
        <v>952</v>
      </c>
      <c r="F43" s="15">
        <v>43746</v>
      </c>
      <c r="G43" s="211" t="s">
        <v>953</v>
      </c>
      <c r="H43" s="50">
        <f t="shared" si="0"/>
        <v>43739</v>
      </c>
      <c r="I43" s="48" t="s">
        <v>2663</v>
      </c>
      <c r="J43" s="50">
        <f t="shared" si="1"/>
        <v>43836</v>
      </c>
      <c r="K43" s="211" t="s">
        <v>1836</v>
      </c>
      <c r="L43" s="10" t="s">
        <v>1923</v>
      </c>
    </row>
    <row r="44" spans="1:12" ht="39.75" customHeight="1" x14ac:dyDescent="0.25">
      <c r="A44" s="4">
        <v>35</v>
      </c>
      <c r="B44" s="74" t="s">
        <v>957</v>
      </c>
      <c r="C44" s="4" t="s">
        <v>954</v>
      </c>
      <c r="D44" s="76" t="s">
        <v>955</v>
      </c>
      <c r="E44" s="74" t="s">
        <v>956</v>
      </c>
      <c r="F44" s="43">
        <v>43818</v>
      </c>
      <c r="G44" s="76" t="s">
        <v>958</v>
      </c>
      <c r="H44" s="97">
        <f t="shared" si="0"/>
        <v>43811</v>
      </c>
      <c r="I44" s="105" t="s">
        <v>2663</v>
      </c>
      <c r="J44" s="97">
        <f t="shared" si="1"/>
        <v>43908</v>
      </c>
      <c r="K44" s="76" t="s">
        <v>1475</v>
      </c>
      <c r="L44" s="62" t="s">
        <v>2107</v>
      </c>
    </row>
    <row r="45" spans="1:12" ht="66" customHeight="1" x14ac:dyDescent="0.25">
      <c r="A45" s="10">
        <v>36</v>
      </c>
      <c r="B45" s="10" t="s">
        <v>959</v>
      </c>
      <c r="C45" s="10" t="s">
        <v>960</v>
      </c>
      <c r="D45" s="10" t="s">
        <v>961</v>
      </c>
      <c r="E45" s="10" t="s">
        <v>962</v>
      </c>
      <c r="F45" s="15">
        <v>43858</v>
      </c>
      <c r="G45" s="211" t="s">
        <v>963</v>
      </c>
      <c r="H45" s="50">
        <f t="shared" si="0"/>
        <v>43851</v>
      </c>
      <c r="I45" s="48" t="s">
        <v>2663</v>
      </c>
      <c r="J45" s="50">
        <f t="shared" si="1"/>
        <v>43948</v>
      </c>
      <c r="K45" s="48" t="s">
        <v>2444</v>
      </c>
      <c r="L45" s="48" t="s">
        <v>2465</v>
      </c>
    </row>
    <row r="46" spans="1:12" ht="38.25" customHeight="1" x14ac:dyDescent="0.25">
      <c r="A46" s="61">
        <v>37</v>
      </c>
      <c r="B46" s="61" t="s">
        <v>964</v>
      </c>
      <c r="C46" s="61" t="s">
        <v>751</v>
      </c>
      <c r="D46" s="62" t="s">
        <v>965</v>
      </c>
      <c r="E46" s="61" t="s">
        <v>966</v>
      </c>
      <c r="F46" s="68">
        <v>43778</v>
      </c>
      <c r="G46" s="62" t="s">
        <v>967</v>
      </c>
      <c r="H46" s="97">
        <f t="shared" si="0"/>
        <v>43771</v>
      </c>
      <c r="I46" s="105" t="s">
        <v>2663</v>
      </c>
      <c r="J46" s="97">
        <f t="shared" si="1"/>
        <v>43868</v>
      </c>
      <c r="K46" s="217" t="s">
        <v>1682</v>
      </c>
      <c r="L46" s="217" t="s">
        <v>1683</v>
      </c>
    </row>
    <row r="47" spans="1:12" ht="50.25" customHeight="1" x14ac:dyDescent="0.25">
      <c r="A47" s="10">
        <v>38</v>
      </c>
      <c r="B47" s="10" t="s">
        <v>968</v>
      </c>
      <c r="C47" s="10" t="s">
        <v>752</v>
      </c>
      <c r="D47" s="12" t="s">
        <v>969</v>
      </c>
      <c r="E47" s="12" t="s">
        <v>970</v>
      </c>
      <c r="F47" s="15">
        <v>43774</v>
      </c>
      <c r="G47" s="211" t="s">
        <v>886</v>
      </c>
      <c r="H47" s="50">
        <f t="shared" si="0"/>
        <v>43767</v>
      </c>
      <c r="I47" s="48" t="s">
        <v>2663</v>
      </c>
      <c r="J47" s="50">
        <f t="shared" si="1"/>
        <v>43864</v>
      </c>
      <c r="K47" s="211" t="s">
        <v>1684</v>
      </c>
      <c r="L47" s="211" t="s">
        <v>1685</v>
      </c>
    </row>
    <row r="48" spans="1:12" ht="56.25" x14ac:dyDescent="0.25">
      <c r="A48" s="61">
        <v>39</v>
      </c>
      <c r="B48" s="61" t="s">
        <v>974</v>
      </c>
      <c r="C48" s="61" t="s">
        <v>753</v>
      </c>
      <c r="D48" s="61" t="s">
        <v>975</v>
      </c>
      <c r="E48" s="61" t="s">
        <v>976</v>
      </c>
      <c r="F48" s="68">
        <v>43858</v>
      </c>
      <c r="G48" s="62" t="s">
        <v>981</v>
      </c>
      <c r="H48" s="97">
        <f t="shared" si="0"/>
        <v>43851</v>
      </c>
      <c r="I48" s="105" t="s">
        <v>2663</v>
      </c>
      <c r="J48" s="97">
        <f t="shared" si="1"/>
        <v>43948</v>
      </c>
      <c r="K48" s="76" t="s">
        <v>1473</v>
      </c>
      <c r="L48" s="217" t="s">
        <v>1604</v>
      </c>
    </row>
    <row r="49" spans="1:12" ht="42.75" customHeight="1" x14ac:dyDescent="0.25">
      <c r="A49" s="10">
        <v>40</v>
      </c>
      <c r="B49" s="10" t="s">
        <v>982</v>
      </c>
      <c r="C49" s="10" t="s">
        <v>754</v>
      </c>
      <c r="D49" s="10" t="s">
        <v>983</v>
      </c>
      <c r="E49" s="12" t="s">
        <v>984</v>
      </c>
      <c r="F49" s="15">
        <v>43768</v>
      </c>
      <c r="G49" s="211" t="s">
        <v>985</v>
      </c>
      <c r="H49" s="50">
        <f t="shared" si="0"/>
        <v>43761</v>
      </c>
      <c r="I49" s="48" t="s">
        <v>2663</v>
      </c>
      <c r="J49" s="50">
        <f t="shared" si="1"/>
        <v>43858</v>
      </c>
      <c r="K49" s="211" t="s">
        <v>1686</v>
      </c>
      <c r="L49" s="211" t="s">
        <v>2152</v>
      </c>
    </row>
    <row r="50" spans="1:12" ht="33.75" customHeight="1" x14ac:dyDescent="0.25">
      <c r="A50" s="74">
        <v>41</v>
      </c>
      <c r="B50" s="74" t="s">
        <v>978</v>
      </c>
      <c r="C50" s="61" t="s">
        <v>755</v>
      </c>
      <c r="D50" s="74" t="s">
        <v>18</v>
      </c>
      <c r="E50" s="76" t="s">
        <v>979</v>
      </c>
      <c r="F50" s="43">
        <v>43780</v>
      </c>
      <c r="G50" s="76" t="s">
        <v>980</v>
      </c>
      <c r="H50" s="97">
        <f t="shared" si="0"/>
        <v>43773</v>
      </c>
      <c r="I50" s="105" t="s">
        <v>2663</v>
      </c>
      <c r="J50" s="97">
        <f t="shared" si="1"/>
        <v>43870</v>
      </c>
      <c r="K50" s="76" t="s">
        <v>1350</v>
      </c>
      <c r="L50" s="217" t="s">
        <v>1460</v>
      </c>
    </row>
    <row r="51" spans="1:12" ht="39" customHeight="1" x14ac:dyDescent="0.25">
      <c r="A51" s="10">
        <v>42</v>
      </c>
      <c r="B51" s="10" t="s">
        <v>988</v>
      </c>
      <c r="C51" s="10" t="s">
        <v>756</v>
      </c>
      <c r="D51" s="12" t="s">
        <v>986</v>
      </c>
      <c r="E51" s="12" t="s">
        <v>987</v>
      </c>
      <c r="F51" s="15">
        <v>43830</v>
      </c>
      <c r="G51" s="211" t="s">
        <v>886</v>
      </c>
      <c r="H51" s="50">
        <f t="shared" si="0"/>
        <v>43823</v>
      </c>
      <c r="I51" s="48" t="s">
        <v>2663</v>
      </c>
      <c r="J51" s="50">
        <f t="shared" si="1"/>
        <v>43920</v>
      </c>
      <c r="K51" s="211" t="s">
        <v>1546</v>
      </c>
      <c r="L51" s="211" t="s">
        <v>1549</v>
      </c>
    </row>
    <row r="52" spans="1:12" s="160" customFormat="1" ht="45" x14ac:dyDescent="0.25">
      <c r="A52" s="61">
        <v>43</v>
      </c>
      <c r="B52" s="61" t="s">
        <v>990</v>
      </c>
      <c r="C52" s="61" t="s">
        <v>785</v>
      </c>
      <c r="D52" s="61" t="s">
        <v>991</v>
      </c>
      <c r="E52" s="62" t="s">
        <v>992</v>
      </c>
      <c r="F52" s="68">
        <v>43802</v>
      </c>
      <c r="G52" s="62" t="s">
        <v>993</v>
      </c>
      <c r="H52" s="97">
        <f t="shared" si="0"/>
        <v>43795</v>
      </c>
      <c r="I52" s="105" t="s">
        <v>2663</v>
      </c>
      <c r="J52" s="97">
        <f t="shared" si="1"/>
        <v>43892</v>
      </c>
      <c r="K52" s="76" t="s">
        <v>1473</v>
      </c>
      <c r="L52" s="217" t="s">
        <v>1489</v>
      </c>
    </row>
    <row r="53" spans="1:12" ht="22.5" x14ac:dyDescent="0.25">
      <c r="A53" s="10">
        <v>44</v>
      </c>
      <c r="B53" s="10" t="s">
        <v>999</v>
      </c>
      <c r="C53" s="10" t="s">
        <v>757</v>
      </c>
      <c r="D53" s="12" t="s">
        <v>1000</v>
      </c>
      <c r="E53" s="10" t="s">
        <v>1001</v>
      </c>
      <c r="F53" s="15">
        <v>43940</v>
      </c>
      <c r="G53" s="211" t="s">
        <v>1006</v>
      </c>
      <c r="H53" s="50">
        <f t="shared" si="0"/>
        <v>43933</v>
      </c>
      <c r="I53" s="48" t="s">
        <v>2663</v>
      </c>
      <c r="J53" s="50">
        <f t="shared" si="1"/>
        <v>44030</v>
      </c>
      <c r="K53" s="211" t="s">
        <v>1865</v>
      </c>
      <c r="L53" s="211" t="s">
        <v>1866</v>
      </c>
    </row>
    <row r="54" spans="1:12" ht="55.5" customHeight="1" x14ac:dyDescent="0.25">
      <c r="A54" s="61">
        <v>45</v>
      </c>
      <c r="B54" s="61" t="s">
        <v>1002</v>
      </c>
      <c r="C54" s="61" t="s">
        <v>758</v>
      </c>
      <c r="D54" s="62" t="s">
        <v>1003</v>
      </c>
      <c r="E54" s="61" t="s">
        <v>1004</v>
      </c>
      <c r="F54" s="68">
        <v>43828</v>
      </c>
      <c r="G54" s="62" t="s">
        <v>1005</v>
      </c>
      <c r="H54" s="97">
        <f t="shared" si="0"/>
        <v>43821</v>
      </c>
      <c r="I54" s="105" t="s">
        <v>2663</v>
      </c>
      <c r="J54" s="97">
        <f t="shared" si="1"/>
        <v>43918</v>
      </c>
      <c r="K54" s="76" t="s">
        <v>1410</v>
      </c>
      <c r="L54" s="217" t="s">
        <v>1375</v>
      </c>
    </row>
    <row r="55" spans="1:12" ht="22.5" x14ac:dyDescent="0.25">
      <c r="A55" s="10">
        <v>46</v>
      </c>
      <c r="B55" s="10" t="s">
        <v>1007</v>
      </c>
      <c r="C55" s="10" t="s">
        <v>759</v>
      </c>
      <c r="D55" s="12" t="s">
        <v>17</v>
      </c>
      <c r="E55" s="10" t="s">
        <v>1008</v>
      </c>
      <c r="F55" s="15">
        <v>44058</v>
      </c>
      <c r="G55" s="211" t="s">
        <v>1329</v>
      </c>
      <c r="H55" s="50">
        <f t="shared" si="0"/>
        <v>44051</v>
      </c>
      <c r="I55" s="48" t="s">
        <v>2663</v>
      </c>
      <c r="J55" s="50">
        <f t="shared" si="1"/>
        <v>44148</v>
      </c>
      <c r="K55" s="211" t="s">
        <v>1867</v>
      </c>
      <c r="L55" s="211" t="s">
        <v>1866</v>
      </c>
    </row>
    <row r="56" spans="1:12" ht="22.5" x14ac:dyDescent="0.25">
      <c r="A56" s="61">
        <v>47</v>
      </c>
      <c r="B56" s="74" t="s">
        <v>1009</v>
      </c>
      <c r="C56" s="61" t="s">
        <v>760</v>
      </c>
      <c r="D56" s="76" t="s">
        <v>1010</v>
      </c>
      <c r="E56" s="74" t="s">
        <v>1011</v>
      </c>
      <c r="F56" s="43">
        <v>43860</v>
      </c>
      <c r="G56" s="76" t="s">
        <v>1012</v>
      </c>
      <c r="H56" s="97">
        <f t="shared" si="0"/>
        <v>43853</v>
      </c>
      <c r="I56" s="105" t="s">
        <v>2663</v>
      </c>
      <c r="J56" s="97">
        <f t="shared" si="1"/>
        <v>43950</v>
      </c>
      <c r="K56" s="76" t="s">
        <v>1500</v>
      </c>
      <c r="L56" s="217" t="s">
        <v>1767</v>
      </c>
    </row>
    <row r="57" spans="1:12" ht="22.5" x14ac:dyDescent="0.25">
      <c r="A57" s="10">
        <v>48</v>
      </c>
      <c r="B57" s="10" t="s">
        <v>1014</v>
      </c>
      <c r="C57" s="10" t="s">
        <v>761</v>
      </c>
      <c r="D57" s="10" t="s">
        <v>152</v>
      </c>
      <c r="E57" s="12" t="s">
        <v>1015</v>
      </c>
      <c r="F57" s="15">
        <v>43941</v>
      </c>
      <c r="G57" s="211" t="s">
        <v>1018</v>
      </c>
      <c r="H57" s="50">
        <f t="shared" si="0"/>
        <v>43934</v>
      </c>
      <c r="I57" s="48" t="s">
        <v>2663</v>
      </c>
      <c r="J57" s="50">
        <f t="shared" si="1"/>
        <v>44031</v>
      </c>
      <c r="K57" s="211" t="s">
        <v>1503</v>
      </c>
      <c r="L57" s="211" t="s">
        <v>2108</v>
      </c>
    </row>
    <row r="58" spans="1:12" ht="59.25" customHeight="1" x14ac:dyDescent="0.25">
      <c r="A58" s="61">
        <v>49</v>
      </c>
      <c r="B58" s="74" t="s">
        <v>1016</v>
      </c>
      <c r="C58" s="61" t="s">
        <v>762</v>
      </c>
      <c r="D58" s="76" t="s">
        <v>1017</v>
      </c>
      <c r="E58" s="74" t="s">
        <v>621</v>
      </c>
      <c r="F58" s="43">
        <v>44156</v>
      </c>
      <c r="G58" s="76" t="s">
        <v>1723</v>
      </c>
      <c r="H58" s="97">
        <f t="shared" si="0"/>
        <v>44149</v>
      </c>
      <c r="I58" s="105" t="s">
        <v>2663</v>
      </c>
      <c r="J58" s="97">
        <f t="shared" si="1"/>
        <v>44246</v>
      </c>
      <c r="K58" s="124" t="s">
        <v>2022</v>
      </c>
      <c r="L58" s="124" t="s">
        <v>2104</v>
      </c>
    </row>
    <row r="59" spans="1:12" ht="22.5" x14ac:dyDescent="0.25">
      <c r="A59" s="10">
        <v>50</v>
      </c>
      <c r="B59" s="10" t="s">
        <v>1019</v>
      </c>
      <c r="C59" s="10" t="s">
        <v>763</v>
      </c>
      <c r="D59" s="12" t="s">
        <v>70</v>
      </c>
      <c r="E59" s="10" t="s">
        <v>1020</v>
      </c>
      <c r="F59" s="15">
        <v>43850</v>
      </c>
      <c r="G59" s="211" t="s">
        <v>1021</v>
      </c>
      <c r="H59" s="50">
        <f t="shared" si="0"/>
        <v>43843</v>
      </c>
      <c r="I59" s="48" t="s">
        <v>2663</v>
      </c>
      <c r="J59" s="50">
        <f t="shared" si="1"/>
        <v>43940</v>
      </c>
      <c r="K59" s="211" t="s">
        <v>1473</v>
      </c>
      <c r="L59" s="211" t="s">
        <v>1935</v>
      </c>
    </row>
    <row r="60" spans="1:12" ht="22.5" x14ac:dyDescent="0.25">
      <c r="A60" s="61">
        <v>51</v>
      </c>
      <c r="B60" s="61" t="s">
        <v>1022</v>
      </c>
      <c r="C60" s="61" t="s">
        <v>764</v>
      </c>
      <c r="D60" s="62" t="s">
        <v>1023</v>
      </c>
      <c r="E60" s="61" t="s">
        <v>1024</v>
      </c>
      <c r="F60" s="68">
        <v>43831</v>
      </c>
      <c r="G60" s="62" t="s">
        <v>1025</v>
      </c>
      <c r="H60" s="97">
        <f t="shared" si="0"/>
        <v>43824</v>
      </c>
      <c r="I60" s="105" t="s">
        <v>2663</v>
      </c>
      <c r="J60" s="97">
        <f t="shared" si="1"/>
        <v>43921</v>
      </c>
      <c r="K60" s="76" t="s">
        <v>1369</v>
      </c>
      <c r="L60" s="217" t="s">
        <v>1461</v>
      </c>
    </row>
    <row r="61" spans="1:12" ht="22.5" x14ac:dyDescent="0.25">
      <c r="A61" s="10">
        <v>52</v>
      </c>
      <c r="B61" s="10" t="s">
        <v>1026</v>
      </c>
      <c r="C61" s="10" t="s">
        <v>765</v>
      </c>
      <c r="D61" s="12" t="s">
        <v>1027</v>
      </c>
      <c r="E61" s="10" t="s">
        <v>314</v>
      </c>
      <c r="F61" s="15">
        <v>43829</v>
      </c>
      <c r="G61" s="211" t="s">
        <v>1028</v>
      </c>
      <c r="H61" s="50">
        <f t="shared" si="0"/>
        <v>43822</v>
      </c>
      <c r="I61" s="48" t="s">
        <v>2663</v>
      </c>
      <c r="J61" s="50">
        <f t="shared" si="1"/>
        <v>43919</v>
      </c>
      <c r="K61" s="211" t="s">
        <v>1473</v>
      </c>
      <c r="L61" s="211" t="s">
        <v>1868</v>
      </c>
    </row>
    <row r="62" spans="1:12" ht="45" x14ac:dyDescent="0.25">
      <c r="A62" s="61">
        <v>53</v>
      </c>
      <c r="B62" s="74" t="s">
        <v>1029</v>
      </c>
      <c r="C62" s="61" t="s">
        <v>766</v>
      </c>
      <c r="D62" s="76" t="s">
        <v>381</v>
      </c>
      <c r="E62" s="74" t="s">
        <v>1030</v>
      </c>
      <c r="F62" s="43">
        <v>43860</v>
      </c>
      <c r="G62" s="76" t="s">
        <v>1031</v>
      </c>
      <c r="H62" s="97">
        <f t="shared" si="0"/>
        <v>43853</v>
      </c>
      <c r="I62" s="105" t="s">
        <v>2663</v>
      </c>
      <c r="J62" s="97">
        <f t="shared" si="1"/>
        <v>43950</v>
      </c>
      <c r="K62" s="217" t="s">
        <v>1869</v>
      </c>
      <c r="L62" s="217" t="s">
        <v>1870</v>
      </c>
    </row>
    <row r="63" spans="1:12" s="87" customFormat="1" ht="33.75" x14ac:dyDescent="0.25">
      <c r="A63" s="10">
        <v>54</v>
      </c>
      <c r="B63" s="10" t="s">
        <v>1032</v>
      </c>
      <c r="C63" s="10" t="s">
        <v>813</v>
      </c>
      <c r="D63" s="12" t="s">
        <v>1033</v>
      </c>
      <c r="E63" s="10" t="s">
        <v>1034</v>
      </c>
      <c r="F63" s="15" t="s">
        <v>2666</v>
      </c>
      <c r="G63" s="211" t="s">
        <v>1035</v>
      </c>
      <c r="H63" s="50" t="e">
        <f t="shared" si="0"/>
        <v>#VALUE!</v>
      </c>
      <c r="I63" s="48" t="s">
        <v>2663</v>
      </c>
      <c r="J63" s="50" t="e">
        <f t="shared" si="1"/>
        <v>#VALUE!</v>
      </c>
      <c r="K63" s="211" t="s">
        <v>1871</v>
      </c>
      <c r="L63" s="211" t="s">
        <v>1872</v>
      </c>
    </row>
    <row r="64" spans="1:12" ht="22.5" x14ac:dyDescent="0.25">
      <c r="A64" s="61">
        <v>55</v>
      </c>
      <c r="B64" s="61" t="s">
        <v>1036</v>
      </c>
      <c r="C64" s="61" t="s">
        <v>1037</v>
      </c>
      <c r="D64" s="61" t="s">
        <v>1038</v>
      </c>
      <c r="E64" s="61" t="s">
        <v>1039</v>
      </c>
      <c r="F64" s="68">
        <v>43854</v>
      </c>
      <c r="G64" s="62" t="s">
        <v>1040</v>
      </c>
      <c r="H64" s="97">
        <f t="shared" si="0"/>
        <v>43847</v>
      </c>
      <c r="I64" s="105" t="s">
        <v>2663</v>
      </c>
      <c r="J64" s="97">
        <f t="shared" si="1"/>
        <v>43944</v>
      </c>
      <c r="K64" s="76" t="s">
        <v>1607</v>
      </c>
      <c r="L64" s="217" t="s">
        <v>2109</v>
      </c>
    </row>
    <row r="65" spans="1:12" ht="22.5" x14ac:dyDescent="0.25">
      <c r="A65" s="10">
        <v>56</v>
      </c>
      <c r="B65" s="10" t="s">
        <v>1041</v>
      </c>
      <c r="C65" s="10" t="s">
        <v>1042</v>
      </c>
      <c r="D65" s="10" t="s">
        <v>1043</v>
      </c>
      <c r="E65" s="12" t="s">
        <v>1044</v>
      </c>
      <c r="F65" s="15">
        <v>43884</v>
      </c>
      <c r="G65" s="12" t="s">
        <v>1045</v>
      </c>
      <c r="H65" s="50">
        <f t="shared" si="0"/>
        <v>43877</v>
      </c>
      <c r="I65" s="48" t="s">
        <v>2663</v>
      </c>
      <c r="J65" s="50">
        <f t="shared" si="1"/>
        <v>43974</v>
      </c>
      <c r="K65" s="211" t="s">
        <v>1605</v>
      </c>
      <c r="L65" s="211" t="s">
        <v>1606</v>
      </c>
    </row>
    <row r="66" spans="1:12" ht="22.5" x14ac:dyDescent="0.25">
      <c r="A66" s="61">
        <v>57</v>
      </c>
      <c r="B66" s="61" t="s">
        <v>1046</v>
      </c>
      <c r="C66" s="61" t="s">
        <v>1047</v>
      </c>
      <c r="D66" s="62" t="s">
        <v>1048</v>
      </c>
      <c r="E66" s="62" t="s">
        <v>1049</v>
      </c>
      <c r="F66" s="68">
        <v>43832</v>
      </c>
      <c r="G66" s="62" t="s">
        <v>1050</v>
      </c>
      <c r="H66" s="97">
        <f t="shared" si="0"/>
        <v>43825</v>
      </c>
      <c r="I66" s="105" t="s">
        <v>2663</v>
      </c>
      <c r="J66" s="97">
        <f t="shared" si="1"/>
        <v>43922</v>
      </c>
      <c r="K66" s="76" t="s">
        <v>1352</v>
      </c>
      <c r="L66" s="217" t="s">
        <v>1474</v>
      </c>
    </row>
    <row r="67" spans="1:12" ht="33.75" x14ac:dyDescent="0.25">
      <c r="A67" s="10">
        <v>58</v>
      </c>
      <c r="B67" s="10" t="s">
        <v>1051</v>
      </c>
      <c r="C67" s="10" t="s">
        <v>1052</v>
      </c>
      <c r="D67" s="12" t="s">
        <v>19</v>
      </c>
      <c r="E67" s="10" t="s">
        <v>1053</v>
      </c>
      <c r="F67" s="15">
        <v>43861</v>
      </c>
      <c r="G67" s="211" t="s">
        <v>1054</v>
      </c>
      <c r="H67" s="50">
        <f t="shared" si="0"/>
        <v>43854</v>
      </c>
      <c r="I67" s="48" t="s">
        <v>2663</v>
      </c>
      <c r="J67" s="50">
        <f t="shared" si="1"/>
        <v>43951</v>
      </c>
      <c r="K67" s="211" t="s">
        <v>1473</v>
      </c>
      <c r="L67" s="211" t="s">
        <v>1687</v>
      </c>
    </row>
    <row r="68" spans="1:12" ht="27.75" customHeight="1" x14ac:dyDescent="0.25">
      <c r="A68" s="61">
        <v>59</v>
      </c>
      <c r="B68" s="74" t="s">
        <v>1055</v>
      </c>
      <c r="C68" s="61" t="s">
        <v>1056</v>
      </c>
      <c r="D68" s="74" t="s">
        <v>1057</v>
      </c>
      <c r="E68" s="74" t="s">
        <v>1058</v>
      </c>
      <c r="F68" s="43">
        <v>43828</v>
      </c>
      <c r="G68" s="76" t="s">
        <v>729</v>
      </c>
      <c r="H68" s="97">
        <f t="shared" si="0"/>
        <v>43821</v>
      </c>
      <c r="I68" s="105" t="s">
        <v>2663</v>
      </c>
      <c r="J68" s="97">
        <f t="shared" si="1"/>
        <v>43918</v>
      </c>
      <c r="K68" s="76" t="s">
        <v>1495</v>
      </c>
      <c r="L68" s="217" t="s">
        <v>2091</v>
      </c>
    </row>
    <row r="69" spans="1:12" s="90" customFormat="1" ht="22.5" x14ac:dyDescent="0.25">
      <c r="A69" s="10">
        <v>60</v>
      </c>
      <c r="B69" s="10" t="s">
        <v>1060</v>
      </c>
      <c r="C69" s="10" t="s">
        <v>1059</v>
      </c>
      <c r="D69" s="12" t="s">
        <v>1061</v>
      </c>
      <c r="E69" s="12" t="s">
        <v>1062</v>
      </c>
      <c r="F69" s="15">
        <v>43853</v>
      </c>
      <c r="G69" s="211" t="s">
        <v>1063</v>
      </c>
      <c r="H69" s="50">
        <f t="shared" si="0"/>
        <v>43846</v>
      </c>
      <c r="I69" s="48" t="s">
        <v>2663</v>
      </c>
      <c r="J69" s="50">
        <f t="shared" si="1"/>
        <v>43943</v>
      </c>
      <c r="K69" s="211" t="s">
        <v>1688</v>
      </c>
      <c r="L69" s="211" t="s">
        <v>1689</v>
      </c>
    </row>
    <row r="70" spans="1:12" ht="22.5" x14ac:dyDescent="0.25">
      <c r="A70" s="61">
        <v>61</v>
      </c>
      <c r="B70" s="61" t="s">
        <v>1064</v>
      </c>
      <c r="C70" s="61" t="s">
        <v>1065</v>
      </c>
      <c r="D70" s="61" t="s">
        <v>153</v>
      </c>
      <c r="E70" s="61" t="s">
        <v>1066</v>
      </c>
      <c r="F70" s="68">
        <v>43829</v>
      </c>
      <c r="G70" s="62" t="s">
        <v>1067</v>
      </c>
      <c r="H70" s="97">
        <f t="shared" si="0"/>
        <v>43822</v>
      </c>
      <c r="I70" s="105" t="s">
        <v>2663</v>
      </c>
      <c r="J70" s="97">
        <f t="shared" si="1"/>
        <v>43919</v>
      </c>
      <c r="K70" s="76" t="s">
        <v>1495</v>
      </c>
      <c r="L70" s="217" t="s">
        <v>1683</v>
      </c>
    </row>
    <row r="71" spans="1:12" ht="56.25" x14ac:dyDescent="0.25">
      <c r="A71" s="10">
        <v>62</v>
      </c>
      <c r="B71" s="10" t="s">
        <v>1068</v>
      </c>
      <c r="C71" s="10" t="s">
        <v>1069</v>
      </c>
      <c r="D71" s="10" t="s">
        <v>1070</v>
      </c>
      <c r="E71" s="10" t="s">
        <v>1071</v>
      </c>
      <c r="F71" s="15">
        <v>43836</v>
      </c>
      <c r="G71" s="211" t="s">
        <v>1072</v>
      </c>
      <c r="H71" s="50">
        <f t="shared" si="0"/>
        <v>43829</v>
      </c>
      <c r="I71" s="48" t="s">
        <v>2663</v>
      </c>
      <c r="J71" s="50">
        <f t="shared" si="1"/>
        <v>43926</v>
      </c>
      <c r="K71" s="12" t="s">
        <v>1385</v>
      </c>
      <c r="L71" s="211" t="s">
        <v>1690</v>
      </c>
    </row>
    <row r="72" spans="1:12" ht="45" x14ac:dyDescent="0.25">
      <c r="A72" s="61">
        <v>63</v>
      </c>
      <c r="B72" s="61" t="s">
        <v>1073</v>
      </c>
      <c r="C72" s="61" t="s">
        <v>1074</v>
      </c>
      <c r="D72" s="62" t="s">
        <v>17</v>
      </c>
      <c r="E72" s="61" t="s">
        <v>1075</v>
      </c>
      <c r="F72" s="68">
        <v>44466</v>
      </c>
      <c r="G72" s="62" t="s">
        <v>1597</v>
      </c>
      <c r="H72" s="97">
        <f t="shared" si="0"/>
        <v>44459</v>
      </c>
      <c r="I72" s="105" t="s">
        <v>2663</v>
      </c>
      <c r="J72" s="97">
        <f t="shared" si="1"/>
        <v>44556</v>
      </c>
      <c r="K72" s="62" t="s">
        <v>2510</v>
      </c>
      <c r="L72" s="61"/>
    </row>
    <row r="73" spans="1:12" ht="112.5" x14ac:dyDescent="0.25">
      <c r="A73" s="10">
        <v>64</v>
      </c>
      <c r="B73" s="10" t="s">
        <v>1080</v>
      </c>
      <c r="C73" s="10" t="s">
        <v>1081</v>
      </c>
      <c r="D73" s="12" t="s">
        <v>1082</v>
      </c>
      <c r="E73" s="12" t="s">
        <v>1083</v>
      </c>
      <c r="F73" s="15">
        <v>44010</v>
      </c>
      <c r="G73" s="211" t="s">
        <v>1084</v>
      </c>
      <c r="H73" s="50">
        <f t="shared" si="0"/>
        <v>44003</v>
      </c>
      <c r="I73" s="48" t="s">
        <v>2663</v>
      </c>
      <c r="J73" s="50">
        <f t="shared" si="1"/>
        <v>44100</v>
      </c>
      <c r="K73" s="211" t="s">
        <v>1878</v>
      </c>
      <c r="L73" s="211" t="s">
        <v>2538</v>
      </c>
    </row>
    <row r="74" spans="1:12" ht="33.75" x14ac:dyDescent="0.25">
      <c r="A74" s="61">
        <v>65</v>
      </c>
      <c r="B74" s="74" t="s">
        <v>1076</v>
      </c>
      <c r="C74" s="74" t="s">
        <v>1077</v>
      </c>
      <c r="D74" s="76" t="s">
        <v>1078</v>
      </c>
      <c r="E74" s="74" t="s">
        <v>1079</v>
      </c>
      <c r="F74" s="43">
        <v>43810</v>
      </c>
      <c r="G74" s="76" t="s">
        <v>1502</v>
      </c>
      <c r="H74" s="97">
        <f t="shared" ref="H74:H131" si="2">F74-7</f>
        <v>43803</v>
      </c>
      <c r="I74" s="105" t="s">
        <v>2663</v>
      </c>
      <c r="J74" s="97">
        <f t="shared" ref="J74:J131" si="3">F74+90</f>
        <v>43900</v>
      </c>
      <c r="K74" s="76" t="s">
        <v>1496</v>
      </c>
      <c r="L74" s="6" t="s">
        <v>1501</v>
      </c>
    </row>
    <row r="75" spans="1:12" ht="49.5" customHeight="1" x14ac:dyDescent="0.25">
      <c r="A75" s="10">
        <v>66</v>
      </c>
      <c r="B75" s="10" t="s">
        <v>1085</v>
      </c>
      <c r="C75" s="10" t="s">
        <v>1086</v>
      </c>
      <c r="D75" s="12" t="s">
        <v>1087</v>
      </c>
      <c r="E75" s="10" t="s">
        <v>1088</v>
      </c>
      <c r="F75" s="15">
        <v>43828</v>
      </c>
      <c r="G75" s="211" t="s">
        <v>1089</v>
      </c>
      <c r="H75" s="50">
        <f t="shared" si="2"/>
        <v>43821</v>
      </c>
      <c r="I75" s="48" t="s">
        <v>2663</v>
      </c>
      <c r="J75" s="50">
        <f t="shared" si="3"/>
        <v>43918</v>
      </c>
      <c r="K75" s="211" t="s">
        <v>1691</v>
      </c>
      <c r="L75" s="10" t="s">
        <v>2110</v>
      </c>
    </row>
    <row r="76" spans="1:12" s="26" customFormat="1" ht="33.75" x14ac:dyDescent="0.25">
      <c r="A76" s="61">
        <v>67</v>
      </c>
      <c r="B76" s="61" t="s">
        <v>1095</v>
      </c>
      <c r="C76" s="61" t="s">
        <v>1091</v>
      </c>
      <c r="D76" s="62" t="s">
        <v>1092</v>
      </c>
      <c r="E76" s="61" t="s">
        <v>1093</v>
      </c>
      <c r="F76" s="68">
        <v>43840</v>
      </c>
      <c r="G76" s="62" t="s">
        <v>1094</v>
      </c>
      <c r="H76" s="97">
        <f t="shared" si="2"/>
        <v>43833</v>
      </c>
      <c r="I76" s="105" t="s">
        <v>2663</v>
      </c>
      <c r="J76" s="97">
        <f t="shared" si="3"/>
        <v>43930</v>
      </c>
      <c r="K76" s="217" t="s">
        <v>1692</v>
      </c>
      <c r="L76" s="6" t="s">
        <v>2049</v>
      </c>
    </row>
    <row r="77" spans="1:12" ht="22.5" x14ac:dyDescent="0.25">
      <c r="A77" s="10">
        <v>68</v>
      </c>
      <c r="B77" s="10" t="s">
        <v>1096</v>
      </c>
      <c r="C77" s="10" t="s">
        <v>1097</v>
      </c>
      <c r="D77" s="12" t="s">
        <v>1098</v>
      </c>
      <c r="E77" s="10" t="s">
        <v>1099</v>
      </c>
      <c r="F77" s="15">
        <v>43860</v>
      </c>
      <c r="G77" s="211" t="s">
        <v>1100</v>
      </c>
      <c r="H77" s="50">
        <f t="shared" si="2"/>
        <v>43853</v>
      </c>
      <c r="I77" s="48" t="s">
        <v>2663</v>
      </c>
      <c r="J77" s="50">
        <f t="shared" si="3"/>
        <v>43950</v>
      </c>
      <c r="K77" s="211" t="s">
        <v>1412</v>
      </c>
      <c r="L77" s="211" t="s">
        <v>2050</v>
      </c>
    </row>
    <row r="78" spans="1:12" ht="22.5" x14ac:dyDescent="0.25">
      <c r="A78" s="61">
        <v>69</v>
      </c>
      <c r="B78" s="61" t="s">
        <v>1101</v>
      </c>
      <c r="C78" s="61" t="s">
        <v>1102</v>
      </c>
      <c r="D78" s="62" t="s">
        <v>169</v>
      </c>
      <c r="E78" s="61" t="s">
        <v>1103</v>
      </c>
      <c r="F78" s="68">
        <v>43894</v>
      </c>
      <c r="G78" s="62" t="s">
        <v>886</v>
      </c>
      <c r="H78" s="97">
        <f t="shared" si="2"/>
        <v>43887</v>
      </c>
      <c r="I78" s="105" t="s">
        <v>2663</v>
      </c>
      <c r="J78" s="97">
        <f t="shared" si="3"/>
        <v>43984</v>
      </c>
      <c r="K78" s="62" t="s">
        <v>1646</v>
      </c>
      <c r="L78" s="62" t="s">
        <v>1379</v>
      </c>
    </row>
    <row r="79" spans="1:12" ht="22.5" x14ac:dyDescent="0.25">
      <c r="A79" s="10">
        <v>70</v>
      </c>
      <c r="B79" s="10" t="s">
        <v>1104</v>
      </c>
      <c r="C79" s="10" t="s">
        <v>1105</v>
      </c>
      <c r="D79" s="10" t="s">
        <v>1070</v>
      </c>
      <c r="E79" s="10" t="s">
        <v>1106</v>
      </c>
      <c r="F79" s="15">
        <v>43853</v>
      </c>
      <c r="G79" s="211" t="s">
        <v>1063</v>
      </c>
      <c r="H79" s="50">
        <f t="shared" si="2"/>
        <v>43846</v>
      </c>
      <c r="I79" s="48" t="s">
        <v>2663</v>
      </c>
      <c r="J79" s="50">
        <f t="shared" si="3"/>
        <v>43943</v>
      </c>
      <c r="K79" s="211" t="s">
        <v>1472</v>
      </c>
      <c r="L79" s="211" t="s">
        <v>2103</v>
      </c>
    </row>
    <row r="80" spans="1:12" ht="33.75" x14ac:dyDescent="0.25">
      <c r="A80" s="61">
        <v>71</v>
      </c>
      <c r="B80" s="74" t="s">
        <v>1110</v>
      </c>
      <c r="C80" s="61" t="s">
        <v>1108</v>
      </c>
      <c r="D80" s="74" t="s">
        <v>1109</v>
      </c>
      <c r="E80" s="74" t="s">
        <v>1111</v>
      </c>
      <c r="F80" s="43">
        <v>43883</v>
      </c>
      <c r="G80" s="76" t="s">
        <v>1112</v>
      </c>
      <c r="H80" s="97">
        <f t="shared" si="2"/>
        <v>43876</v>
      </c>
      <c r="I80" s="105" t="s">
        <v>2663</v>
      </c>
      <c r="J80" s="97">
        <f t="shared" si="3"/>
        <v>43973</v>
      </c>
      <c r="K80" s="62" t="s">
        <v>1769</v>
      </c>
      <c r="L80" s="62" t="s">
        <v>1770</v>
      </c>
    </row>
    <row r="81" spans="1:12" x14ac:dyDescent="0.25">
      <c r="A81" s="10">
        <v>72</v>
      </c>
      <c r="B81" s="10" t="s">
        <v>1113</v>
      </c>
      <c r="C81" s="10" t="s">
        <v>1114</v>
      </c>
      <c r="D81" s="10" t="s">
        <v>1115</v>
      </c>
      <c r="E81" s="10" t="s">
        <v>1116</v>
      </c>
      <c r="F81" s="15">
        <v>43942</v>
      </c>
      <c r="G81" s="211" t="s">
        <v>1873</v>
      </c>
      <c r="H81" s="50">
        <f t="shared" si="2"/>
        <v>43935</v>
      </c>
      <c r="I81" s="48" t="s">
        <v>2663</v>
      </c>
      <c r="J81" s="50">
        <f t="shared" si="3"/>
        <v>44032</v>
      </c>
      <c r="K81" s="193"/>
      <c r="L81" s="10"/>
    </row>
    <row r="82" spans="1:12" ht="45" x14ac:dyDescent="0.25">
      <c r="A82" s="61">
        <v>73</v>
      </c>
      <c r="B82" s="61" t="s">
        <v>1117</v>
      </c>
      <c r="C82" s="61" t="s">
        <v>1118</v>
      </c>
      <c r="D82" s="61" t="s">
        <v>625</v>
      </c>
      <c r="E82" s="61" t="s">
        <v>1119</v>
      </c>
      <c r="F82" s="68">
        <v>44045</v>
      </c>
      <c r="G82" s="62" t="s">
        <v>1120</v>
      </c>
      <c r="H82" s="97">
        <f t="shared" si="2"/>
        <v>44038</v>
      </c>
      <c r="I82" s="105" t="s">
        <v>2663</v>
      </c>
      <c r="J82" s="97">
        <f t="shared" si="3"/>
        <v>44135</v>
      </c>
      <c r="K82" s="62" t="s">
        <v>1838</v>
      </c>
      <c r="L82" s="62" t="s">
        <v>2111</v>
      </c>
    </row>
    <row r="83" spans="1:12" ht="67.5" x14ac:dyDescent="0.25">
      <c r="A83" s="10">
        <v>74</v>
      </c>
      <c r="B83" s="10" t="s">
        <v>1121</v>
      </c>
      <c r="C83" s="10" t="s">
        <v>1122</v>
      </c>
      <c r="D83" s="10" t="s">
        <v>1123</v>
      </c>
      <c r="E83" s="12" t="s">
        <v>1124</v>
      </c>
      <c r="F83" s="15">
        <v>43990</v>
      </c>
      <c r="G83" s="211" t="s">
        <v>1327</v>
      </c>
      <c r="H83" s="50">
        <f t="shared" si="2"/>
        <v>43983</v>
      </c>
      <c r="I83" s="48" t="s">
        <v>2663</v>
      </c>
      <c r="J83" s="50">
        <f t="shared" si="3"/>
        <v>44080</v>
      </c>
      <c r="K83" s="211" t="s">
        <v>1771</v>
      </c>
      <c r="L83" s="211" t="s">
        <v>2112</v>
      </c>
    </row>
    <row r="84" spans="1:12" ht="22.5" x14ac:dyDescent="0.25">
      <c r="A84" s="61">
        <v>75</v>
      </c>
      <c r="B84" s="61" t="s">
        <v>1125</v>
      </c>
      <c r="C84" s="61" t="s">
        <v>1126</v>
      </c>
      <c r="D84" s="62" t="s">
        <v>422</v>
      </c>
      <c r="E84" s="61" t="s">
        <v>1127</v>
      </c>
      <c r="F84" s="68">
        <v>43876</v>
      </c>
      <c r="G84" s="62" t="s">
        <v>1128</v>
      </c>
      <c r="H84" s="97">
        <f t="shared" si="2"/>
        <v>43869</v>
      </c>
      <c r="I84" s="105" t="s">
        <v>2663</v>
      </c>
      <c r="J84" s="97">
        <f t="shared" si="3"/>
        <v>43966</v>
      </c>
      <c r="K84" s="62" t="s">
        <v>1470</v>
      </c>
      <c r="L84" s="62" t="s">
        <v>1553</v>
      </c>
    </row>
    <row r="85" spans="1:12" ht="45" x14ac:dyDescent="0.25">
      <c r="A85" s="10">
        <v>76</v>
      </c>
      <c r="B85" s="10" t="s">
        <v>1129</v>
      </c>
      <c r="C85" s="10" t="s">
        <v>1130</v>
      </c>
      <c r="D85" s="10" t="s">
        <v>1131</v>
      </c>
      <c r="E85" s="10" t="s">
        <v>1132</v>
      </c>
      <c r="F85" s="15">
        <v>43888</v>
      </c>
      <c r="G85" s="211" t="s">
        <v>1133</v>
      </c>
      <c r="H85" s="50">
        <f t="shared" si="2"/>
        <v>43881</v>
      </c>
      <c r="I85" s="48" t="s">
        <v>2663</v>
      </c>
      <c r="J85" s="50">
        <f t="shared" si="3"/>
        <v>43978</v>
      </c>
      <c r="K85" s="211" t="s">
        <v>1693</v>
      </c>
      <c r="L85" s="10" t="s">
        <v>2113</v>
      </c>
    </row>
    <row r="86" spans="1:12" ht="45" x14ac:dyDescent="0.25">
      <c r="A86" s="61">
        <v>77</v>
      </c>
      <c r="B86" s="74" t="s">
        <v>1134</v>
      </c>
      <c r="C86" s="61" t="s">
        <v>1135</v>
      </c>
      <c r="D86" s="76" t="s">
        <v>1136</v>
      </c>
      <c r="E86" s="74" t="s">
        <v>596</v>
      </c>
      <c r="F86" s="43">
        <v>44370</v>
      </c>
      <c r="G86" s="76" t="s">
        <v>1140</v>
      </c>
      <c r="H86" s="97">
        <f t="shared" si="2"/>
        <v>44363</v>
      </c>
      <c r="I86" s="105" t="s">
        <v>2663</v>
      </c>
      <c r="J86" s="97">
        <f t="shared" si="3"/>
        <v>44460</v>
      </c>
      <c r="K86" s="72" t="s">
        <v>2671</v>
      </c>
      <c r="L86" s="62" t="s">
        <v>2004</v>
      </c>
    </row>
    <row r="87" spans="1:12" ht="22.5" x14ac:dyDescent="0.25">
      <c r="A87" s="10">
        <v>78</v>
      </c>
      <c r="B87" s="10" t="s">
        <v>1137</v>
      </c>
      <c r="C87" s="10" t="s">
        <v>1138</v>
      </c>
      <c r="D87" s="12" t="s">
        <v>169</v>
      </c>
      <c r="E87" s="10" t="s">
        <v>1139</v>
      </c>
      <c r="F87" s="15">
        <v>43860</v>
      </c>
      <c r="G87" s="211" t="s">
        <v>1141</v>
      </c>
      <c r="H87" s="50">
        <f t="shared" si="2"/>
        <v>43853</v>
      </c>
      <c r="I87" s="48" t="s">
        <v>2663</v>
      </c>
      <c r="J87" s="50">
        <f t="shared" si="3"/>
        <v>43950</v>
      </c>
      <c r="K87" s="211" t="s">
        <v>1550</v>
      </c>
      <c r="L87" s="211" t="s">
        <v>1671</v>
      </c>
    </row>
    <row r="88" spans="1:12" ht="37.5" customHeight="1" x14ac:dyDescent="0.25">
      <c r="A88" s="61">
        <v>79</v>
      </c>
      <c r="B88" s="61" t="s">
        <v>1142</v>
      </c>
      <c r="C88" s="61" t="s">
        <v>1143</v>
      </c>
      <c r="D88" s="62" t="s">
        <v>743</v>
      </c>
      <c r="E88" s="61" t="s">
        <v>1144</v>
      </c>
      <c r="F88" s="68">
        <v>43867</v>
      </c>
      <c r="G88" s="76" t="s">
        <v>729</v>
      </c>
      <c r="H88" s="97">
        <f t="shared" si="2"/>
        <v>43860</v>
      </c>
      <c r="I88" s="105" t="s">
        <v>2663</v>
      </c>
      <c r="J88" s="97">
        <f t="shared" si="3"/>
        <v>43957</v>
      </c>
      <c r="K88" s="62" t="s">
        <v>1490</v>
      </c>
      <c r="L88" s="62" t="s">
        <v>1551</v>
      </c>
    </row>
    <row r="89" spans="1:12" ht="22.5" x14ac:dyDescent="0.25">
      <c r="A89" s="10">
        <v>80</v>
      </c>
      <c r="B89" s="10" t="s">
        <v>1145</v>
      </c>
      <c r="C89" s="10" t="s">
        <v>1146</v>
      </c>
      <c r="D89" s="12" t="s">
        <v>1048</v>
      </c>
      <c r="E89" s="10" t="s">
        <v>1147</v>
      </c>
      <c r="F89" s="15">
        <v>43829</v>
      </c>
      <c r="G89" s="48" t="s">
        <v>729</v>
      </c>
      <c r="H89" s="50">
        <f t="shared" si="2"/>
        <v>43822</v>
      </c>
      <c r="I89" s="48" t="s">
        <v>2663</v>
      </c>
      <c r="J89" s="50">
        <f t="shared" si="3"/>
        <v>43919</v>
      </c>
      <c r="K89" s="211" t="s">
        <v>1490</v>
      </c>
      <c r="L89" s="211" t="s">
        <v>1554</v>
      </c>
    </row>
    <row r="90" spans="1:12" ht="45" x14ac:dyDescent="0.25">
      <c r="A90" s="61">
        <v>81</v>
      </c>
      <c r="B90" s="61" t="s">
        <v>1148</v>
      </c>
      <c r="C90" s="61" t="s">
        <v>1149</v>
      </c>
      <c r="D90" s="61" t="s">
        <v>625</v>
      </c>
      <c r="E90" s="61" t="s">
        <v>1150</v>
      </c>
      <c r="F90" s="68">
        <v>44084</v>
      </c>
      <c r="G90" s="62" t="s">
        <v>1537</v>
      </c>
      <c r="H90" s="97">
        <f t="shared" si="2"/>
        <v>44077</v>
      </c>
      <c r="I90" s="105" t="s">
        <v>2663</v>
      </c>
      <c r="J90" s="97">
        <f t="shared" si="3"/>
        <v>44174</v>
      </c>
      <c r="K90" s="105" t="s">
        <v>2445</v>
      </c>
      <c r="L90" s="105" t="s">
        <v>2539</v>
      </c>
    </row>
    <row r="91" spans="1:12" ht="22.5" x14ac:dyDescent="0.25">
      <c r="A91" s="10">
        <v>82</v>
      </c>
      <c r="B91" s="10" t="s">
        <v>1151</v>
      </c>
      <c r="C91" s="10" t="s">
        <v>1152</v>
      </c>
      <c r="D91" s="10" t="s">
        <v>1154</v>
      </c>
      <c r="E91" s="10" t="s">
        <v>1153</v>
      </c>
      <c r="F91" s="15">
        <v>43913</v>
      </c>
      <c r="G91" s="211" t="s">
        <v>1874</v>
      </c>
      <c r="H91" s="50">
        <f t="shared" si="2"/>
        <v>43906</v>
      </c>
      <c r="I91" s="48" t="s">
        <v>2663</v>
      </c>
      <c r="J91" s="50">
        <f t="shared" si="3"/>
        <v>44003</v>
      </c>
      <c r="K91" s="48" t="s">
        <v>2021</v>
      </c>
      <c r="L91" s="211" t="s">
        <v>1938</v>
      </c>
    </row>
    <row r="92" spans="1:12" ht="33.75" x14ac:dyDescent="0.25">
      <c r="A92" s="61">
        <v>83</v>
      </c>
      <c r="B92" s="61" t="s">
        <v>1155</v>
      </c>
      <c r="C92" s="61" t="s">
        <v>1156</v>
      </c>
      <c r="D92" s="62" t="s">
        <v>1157</v>
      </c>
      <c r="E92" s="61" t="s">
        <v>1158</v>
      </c>
      <c r="F92" s="68">
        <v>43868</v>
      </c>
      <c r="G92" s="62" t="s">
        <v>1159</v>
      </c>
      <c r="H92" s="97">
        <f t="shared" si="2"/>
        <v>43861</v>
      </c>
      <c r="I92" s="105" t="s">
        <v>2663</v>
      </c>
      <c r="J92" s="97">
        <f t="shared" si="3"/>
        <v>43958</v>
      </c>
      <c r="K92" s="62" t="s">
        <v>1388</v>
      </c>
      <c r="L92" s="62" t="s">
        <v>1497</v>
      </c>
    </row>
    <row r="93" spans="1:12" ht="41.25" customHeight="1" x14ac:dyDescent="0.25">
      <c r="A93" s="10">
        <v>84</v>
      </c>
      <c r="B93" s="10" t="s">
        <v>1160</v>
      </c>
      <c r="C93" s="10" t="s">
        <v>1161</v>
      </c>
      <c r="D93" s="12" t="s">
        <v>1162</v>
      </c>
      <c r="E93" s="10" t="s">
        <v>1163</v>
      </c>
      <c r="F93" s="15">
        <v>43868</v>
      </c>
      <c r="G93" s="211" t="s">
        <v>1338</v>
      </c>
      <c r="H93" s="50">
        <f t="shared" si="2"/>
        <v>43861</v>
      </c>
      <c r="I93" s="48" t="s">
        <v>2663</v>
      </c>
      <c r="J93" s="50">
        <f t="shared" si="3"/>
        <v>43958</v>
      </c>
      <c r="K93" s="211" t="s">
        <v>1367</v>
      </c>
      <c r="L93" s="211" t="s">
        <v>1372</v>
      </c>
    </row>
    <row r="94" spans="1:12" ht="27" customHeight="1" x14ac:dyDescent="0.25">
      <c r="A94" s="61">
        <v>85</v>
      </c>
      <c r="B94" s="61" t="s">
        <v>1164</v>
      </c>
      <c r="C94" s="61" t="s">
        <v>1165</v>
      </c>
      <c r="D94" s="62" t="s">
        <v>918</v>
      </c>
      <c r="E94" s="61" t="s">
        <v>1166</v>
      </c>
      <c r="F94" s="68">
        <v>43875</v>
      </c>
      <c r="G94" s="62" t="s">
        <v>1167</v>
      </c>
      <c r="H94" s="97">
        <f t="shared" si="2"/>
        <v>43868</v>
      </c>
      <c r="I94" s="105" t="s">
        <v>2663</v>
      </c>
      <c r="J94" s="97">
        <f t="shared" si="3"/>
        <v>43965</v>
      </c>
      <c r="K94" s="62" t="s">
        <v>1367</v>
      </c>
      <c r="L94" s="62" t="s">
        <v>1372</v>
      </c>
    </row>
    <row r="95" spans="1:12" ht="42" customHeight="1" x14ac:dyDescent="0.25">
      <c r="A95" s="10">
        <v>86</v>
      </c>
      <c r="B95" s="10" t="s">
        <v>1168</v>
      </c>
      <c r="C95" s="10" t="s">
        <v>1169</v>
      </c>
      <c r="D95" s="12" t="s">
        <v>1136</v>
      </c>
      <c r="E95" s="12" t="s">
        <v>1170</v>
      </c>
      <c r="F95" s="15">
        <v>43881</v>
      </c>
      <c r="G95" s="211" t="s">
        <v>1343</v>
      </c>
      <c r="H95" s="50">
        <f t="shared" si="2"/>
        <v>43874</v>
      </c>
      <c r="I95" s="48" t="s">
        <v>2663</v>
      </c>
      <c r="J95" s="50">
        <f t="shared" si="3"/>
        <v>43971</v>
      </c>
      <c r="K95" s="211" t="s">
        <v>1838</v>
      </c>
      <c r="L95" s="211" t="s">
        <v>1924</v>
      </c>
    </row>
    <row r="96" spans="1:12" ht="33.75" x14ac:dyDescent="0.25">
      <c r="A96" s="61">
        <v>87</v>
      </c>
      <c r="B96" s="61" t="s">
        <v>1172</v>
      </c>
      <c r="C96" s="61" t="s">
        <v>1173</v>
      </c>
      <c r="D96" s="61" t="s">
        <v>625</v>
      </c>
      <c r="E96" s="61" t="s">
        <v>1174</v>
      </c>
      <c r="F96" s="68">
        <v>43883</v>
      </c>
      <c r="G96" s="62" t="s">
        <v>1175</v>
      </c>
      <c r="H96" s="97">
        <f t="shared" si="2"/>
        <v>43876</v>
      </c>
      <c r="I96" s="105" t="s">
        <v>2663</v>
      </c>
      <c r="J96" s="97">
        <f t="shared" si="3"/>
        <v>43973</v>
      </c>
      <c r="K96" s="62" t="s">
        <v>1864</v>
      </c>
      <c r="L96" s="62" t="s">
        <v>1925</v>
      </c>
    </row>
    <row r="97" spans="1:12" ht="33.75" x14ac:dyDescent="0.25">
      <c r="A97" s="10">
        <v>88</v>
      </c>
      <c r="B97" s="10" t="s">
        <v>1176</v>
      </c>
      <c r="C97" s="10" t="s">
        <v>1177</v>
      </c>
      <c r="D97" s="12" t="s">
        <v>1178</v>
      </c>
      <c r="E97" s="10" t="s">
        <v>1179</v>
      </c>
      <c r="F97" s="15">
        <v>43943</v>
      </c>
      <c r="G97" s="211" t="s">
        <v>1338</v>
      </c>
      <c r="H97" s="50">
        <f t="shared" si="2"/>
        <v>43936</v>
      </c>
      <c r="I97" s="48" t="s">
        <v>2663</v>
      </c>
      <c r="J97" s="50">
        <f t="shared" si="3"/>
        <v>44033</v>
      </c>
      <c r="K97" s="211" t="s">
        <v>2034</v>
      </c>
      <c r="L97" s="204" t="s">
        <v>2114</v>
      </c>
    </row>
    <row r="98" spans="1:12" ht="22.5" x14ac:dyDescent="0.25">
      <c r="A98" s="61">
        <v>89</v>
      </c>
      <c r="B98" s="61" t="s">
        <v>1180</v>
      </c>
      <c r="C98" s="61" t="s">
        <v>1181</v>
      </c>
      <c r="D98" s="62" t="s">
        <v>1182</v>
      </c>
      <c r="E98" s="61" t="s">
        <v>1183</v>
      </c>
      <c r="F98" s="68">
        <v>43957</v>
      </c>
      <c r="G98" s="62" t="s">
        <v>1337</v>
      </c>
      <c r="H98" s="97">
        <f t="shared" si="2"/>
        <v>43950</v>
      </c>
      <c r="I98" s="105" t="s">
        <v>2663</v>
      </c>
      <c r="J98" s="97">
        <f t="shared" si="3"/>
        <v>44047</v>
      </c>
      <c r="K98" s="62" t="s">
        <v>1548</v>
      </c>
      <c r="L98" s="62" t="s">
        <v>1549</v>
      </c>
    </row>
    <row r="99" spans="1:12" ht="22.5" x14ac:dyDescent="0.25">
      <c r="A99" s="10">
        <v>90</v>
      </c>
      <c r="B99" s="10" t="s">
        <v>1184</v>
      </c>
      <c r="C99" s="10" t="s">
        <v>1185</v>
      </c>
      <c r="D99" s="10" t="s">
        <v>969</v>
      </c>
      <c r="E99" s="12" t="s">
        <v>1186</v>
      </c>
      <c r="F99" s="15">
        <v>43868</v>
      </c>
      <c r="G99" s="211" t="s">
        <v>1337</v>
      </c>
      <c r="H99" s="50">
        <f t="shared" si="2"/>
        <v>43861</v>
      </c>
      <c r="I99" s="48" t="s">
        <v>2663</v>
      </c>
      <c r="J99" s="50">
        <f t="shared" si="3"/>
        <v>43958</v>
      </c>
      <c r="K99" s="211" t="s">
        <v>1469</v>
      </c>
      <c r="L99" s="211" t="s">
        <v>1772</v>
      </c>
    </row>
    <row r="100" spans="1:12" ht="28.5" customHeight="1" x14ac:dyDescent="0.25">
      <c r="A100" s="61">
        <v>91</v>
      </c>
      <c r="B100" s="61" t="s">
        <v>1187</v>
      </c>
      <c r="C100" s="61" t="s">
        <v>1188</v>
      </c>
      <c r="D100" s="61" t="s">
        <v>991</v>
      </c>
      <c r="E100" s="61" t="s">
        <v>1189</v>
      </c>
      <c r="F100" s="68">
        <v>43870</v>
      </c>
      <c r="G100" s="62" t="s">
        <v>1340</v>
      </c>
      <c r="H100" s="97">
        <f t="shared" si="2"/>
        <v>43863</v>
      </c>
      <c r="I100" s="105" t="s">
        <v>2663</v>
      </c>
      <c r="J100" s="97">
        <f t="shared" si="3"/>
        <v>43960</v>
      </c>
      <c r="K100" s="62" t="s">
        <v>1834</v>
      </c>
      <c r="L100" s="62" t="s">
        <v>1839</v>
      </c>
    </row>
    <row r="101" spans="1:12" ht="45" x14ac:dyDescent="0.25">
      <c r="A101" s="10">
        <v>92</v>
      </c>
      <c r="B101" s="10" t="s">
        <v>1190</v>
      </c>
      <c r="C101" s="10" t="s">
        <v>1191</v>
      </c>
      <c r="D101" s="12" t="s">
        <v>1192</v>
      </c>
      <c r="E101" s="12" t="s">
        <v>1193</v>
      </c>
      <c r="F101" s="15">
        <v>43874</v>
      </c>
      <c r="G101" s="211" t="s">
        <v>1194</v>
      </c>
      <c r="H101" s="50">
        <f t="shared" si="2"/>
        <v>43867</v>
      </c>
      <c r="I101" s="48" t="s">
        <v>2663</v>
      </c>
      <c r="J101" s="50">
        <f t="shared" si="3"/>
        <v>43964</v>
      </c>
      <c r="K101" s="48" t="s">
        <v>1835</v>
      </c>
      <c r="L101" s="48" t="s">
        <v>2460</v>
      </c>
    </row>
    <row r="102" spans="1:12" ht="33.75" x14ac:dyDescent="0.25">
      <c r="A102" s="61">
        <v>93</v>
      </c>
      <c r="B102" s="61" t="s">
        <v>1197</v>
      </c>
      <c r="C102" s="61" t="s">
        <v>1196</v>
      </c>
      <c r="D102" s="62" t="s">
        <v>1198</v>
      </c>
      <c r="E102" s="61" t="s">
        <v>1199</v>
      </c>
      <c r="F102" s="68">
        <v>43875</v>
      </c>
      <c r="G102" s="62" t="s">
        <v>1200</v>
      </c>
      <c r="H102" s="97">
        <f t="shared" si="2"/>
        <v>43868</v>
      </c>
      <c r="I102" s="105" t="s">
        <v>2663</v>
      </c>
      <c r="J102" s="97">
        <f t="shared" si="3"/>
        <v>43965</v>
      </c>
      <c r="K102" s="76" t="s">
        <v>1462</v>
      </c>
      <c r="L102" s="217" t="s">
        <v>1463</v>
      </c>
    </row>
    <row r="103" spans="1:12" ht="33.75" x14ac:dyDescent="0.25">
      <c r="A103" s="10">
        <v>94</v>
      </c>
      <c r="B103" s="10" t="s">
        <v>1201</v>
      </c>
      <c r="C103" s="10" t="s">
        <v>1202</v>
      </c>
      <c r="D103" s="12" t="s">
        <v>1203</v>
      </c>
      <c r="E103" s="10" t="s">
        <v>1204</v>
      </c>
      <c r="F103" s="15">
        <v>43876</v>
      </c>
      <c r="G103" s="211" t="s">
        <v>1205</v>
      </c>
      <c r="H103" s="50">
        <f t="shared" si="2"/>
        <v>43869</v>
      </c>
      <c r="I103" s="48" t="s">
        <v>2663</v>
      </c>
      <c r="J103" s="50">
        <f t="shared" si="3"/>
        <v>43966</v>
      </c>
      <c r="K103" s="211" t="s">
        <v>1647</v>
      </c>
      <c r="L103" s="211" t="s">
        <v>1773</v>
      </c>
    </row>
    <row r="104" spans="1:12" ht="22.5" x14ac:dyDescent="0.25">
      <c r="A104" s="61">
        <v>95</v>
      </c>
      <c r="B104" s="61" t="s">
        <v>1206</v>
      </c>
      <c r="C104" s="61" t="s">
        <v>1207</v>
      </c>
      <c r="D104" s="62" t="s">
        <v>743</v>
      </c>
      <c r="E104" s="61" t="s">
        <v>1208</v>
      </c>
      <c r="F104" s="68">
        <v>43892</v>
      </c>
      <c r="G104" s="62" t="s">
        <v>1209</v>
      </c>
      <c r="H104" s="97">
        <f t="shared" si="2"/>
        <v>43885</v>
      </c>
      <c r="I104" s="105" t="s">
        <v>2663</v>
      </c>
      <c r="J104" s="97">
        <f t="shared" si="3"/>
        <v>43982</v>
      </c>
      <c r="K104" s="217" t="s">
        <v>1694</v>
      </c>
      <c r="L104" s="217" t="s">
        <v>1774</v>
      </c>
    </row>
    <row r="105" spans="1:12" ht="65.25" customHeight="1" x14ac:dyDescent="0.25">
      <c r="A105" s="10">
        <v>96</v>
      </c>
      <c r="B105" s="10" t="s">
        <v>1210</v>
      </c>
      <c r="C105" s="10" t="s">
        <v>1211</v>
      </c>
      <c r="D105" s="10" t="s">
        <v>1123</v>
      </c>
      <c r="E105" s="10" t="s">
        <v>1212</v>
      </c>
      <c r="F105" s="15">
        <v>43940</v>
      </c>
      <c r="G105" s="211" t="s">
        <v>2029</v>
      </c>
      <c r="H105" s="50">
        <f t="shared" si="2"/>
        <v>43933</v>
      </c>
      <c r="I105" s="48" t="s">
        <v>2663</v>
      </c>
      <c r="J105" s="50">
        <f t="shared" si="3"/>
        <v>44030</v>
      </c>
      <c r="K105" s="48" t="s">
        <v>2048</v>
      </c>
      <c r="L105" s="10" t="s">
        <v>2206</v>
      </c>
    </row>
    <row r="106" spans="1:12" s="26" customFormat="1" x14ac:dyDescent="0.25">
      <c r="A106" s="61">
        <v>97</v>
      </c>
      <c r="B106" s="61" t="s">
        <v>717</v>
      </c>
      <c r="C106" s="61"/>
      <c r="D106" s="62"/>
      <c r="E106" s="62"/>
      <c r="F106" s="61"/>
      <c r="G106" s="62"/>
      <c r="H106" s="97">
        <f t="shared" si="2"/>
        <v>-7</v>
      </c>
      <c r="I106" s="105"/>
      <c r="J106" s="97"/>
      <c r="K106" s="61"/>
      <c r="L106" s="61"/>
    </row>
    <row r="107" spans="1:12" ht="78" customHeight="1" x14ac:dyDescent="0.25">
      <c r="A107" s="10">
        <v>98</v>
      </c>
      <c r="B107" s="10" t="s">
        <v>1217</v>
      </c>
      <c r="C107" s="10" t="s">
        <v>1218</v>
      </c>
      <c r="D107" s="12" t="s">
        <v>1221</v>
      </c>
      <c r="E107" s="12" t="s">
        <v>1219</v>
      </c>
      <c r="F107" s="15">
        <v>44034</v>
      </c>
      <c r="G107" s="211" t="s">
        <v>1220</v>
      </c>
      <c r="H107" s="50">
        <f t="shared" si="2"/>
        <v>44027</v>
      </c>
      <c r="I107" s="48" t="s">
        <v>2663</v>
      </c>
      <c r="J107" s="50">
        <f t="shared" si="3"/>
        <v>44124</v>
      </c>
      <c r="K107" s="48" t="s">
        <v>2020</v>
      </c>
      <c r="L107" s="211" t="s">
        <v>1926</v>
      </c>
    </row>
    <row r="108" spans="1:12" s="26" customFormat="1" x14ac:dyDescent="0.25">
      <c r="A108" s="61">
        <v>99</v>
      </c>
      <c r="B108" s="61" t="s">
        <v>717</v>
      </c>
      <c r="C108" s="61"/>
      <c r="D108" s="62"/>
      <c r="E108" s="62"/>
      <c r="F108" s="61"/>
      <c r="G108" s="62"/>
      <c r="H108" s="97">
        <f t="shared" si="2"/>
        <v>-7</v>
      </c>
      <c r="I108" s="105"/>
      <c r="J108" s="97"/>
      <c r="K108" s="61"/>
      <c r="L108" s="61"/>
    </row>
    <row r="109" spans="1:12" ht="22.5" x14ac:dyDescent="0.25">
      <c r="A109" s="10">
        <v>100</v>
      </c>
      <c r="B109" s="10" t="s">
        <v>1226</v>
      </c>
      <c r="C109" s="10" t="s">
        <v>1222</v>
      </c>
      <c r="D109" s="10" t="s">
        <v>1223</v>
      </c>
      <c r="E109" s="10" t="s">
        <v>1224</v>
      </c>
      <c r="F109" s="15">
        <v>43880</v>
      </c>
      <c r="G109" s="211" t="s">
        <v>1225</v>
      </c>
      <c r="H109" s="50">
        <f t="shared" si="2"/>
        <v>43873</v>
      </c>
      <c r="I109" s="48" t="s">
        <v>2663</v>
      </c>
      <c r="J109" s="50">
        <f t="shared" si="3"/>
        <v>43970</v>
      </c>
      <c r="K109" s="211" t="s">
        <v>1367</v>
      </c>
      <c r="L109" s="211" t="s">
        <v>1382</v>
      </c>
    </row>
    <row r="110" spans="1:12" ht="22.5" x14ac:dyDescent="0.25">
      <c r="A110" s="61">
        <v>101</v>
      </c>
      <c r="B110" s="61" t="s">
        <v>1227</v>
      </c>
      <c r="C110" s="61" t="s">
        <v>1228</v>
      </c>
      <c r="D110" s="62" t="s">
        <v>1229</v>
      </c>
      <c r="E110" s="62" t="s">
        <v>1230</v>
      </c>
      <c r="F110" s="68">
        <v>43879</v>
      </c>
      <c r="G110" s="62" t="s">
        <v>1231</v>
      </c>
      <c r="H110" s="97">
        <f t="shared" si="2"/>
        <v>43872</v>
      </c>
      <c r="I110" s="105" t="s">
        <v>2663</v>
      </c>
      <c r="J110" s="97">
        <f t="shared" si="3"/>
        <v>43969</v>
      </c>
      <c r="K110" s="217" t="s">
        <v>1672</v>
      </c>
      <c r="L110" s="217" t="s">
        <v>1775</v>
      </c>
    </row>
    <row r="111" spans="1:12" ht="22.5" x14ac:dyDescent="0.25">
      <c r="A111" s="10">
        <v>102</v>
      </c>
      <c r="B111" s="10" t="s">
        <v>1234</v>
      </c>
      <c r="C111" s="10" t="s">
        <v>1232</v>
      </c>
      <c r="D111" s="12" t="s">
        <v>1233</v>
      </c>
      <c r="E111" s="10" t="s">
        <v>860</v>
      </c>
      <c r="F111" s="15">
        <v>43970</v>
      </c>
      <c r="G111" s="211" t="s">
        <v>1556</v>
      </c>
      <c r="H111" s="50">
        <f t="shared" si="2"/>
        <v>43963</v>
      </c>
      <c r="I111" s="48" t="s">
        <v>2663</v>
      </c>
      <c r="J111" s="50">
        <f t="shared" si="3"/>
        <v>44060</v>
      </c>
      <c r="K111" s="211" t="s">
        <v>1695</v>
      </c>
      <c r="L111" s="211" t="s">
        <v>2458</v>
      </c>
    </row>
    <row r="112" spans="1:12" ht="45" x14ac:dyDescent="0.25">
      <c r="A112" s="61">
        <v>103</v>
      </c>
      <c r="B112" s="61" t="s">
        <v>1235</v>
      </c>
      <c r="C112" s="61" t="s">
        <v>1236</v>
      </c>
      <c r="D112" s="61" t="s">
        <v>975</v>
      </c>
      <c r="E112" s="62" t="s">
        <v>1237</v>
      </c>
      <c r="F112" s="68">
        <v>44105</v>
      </c>
      <c r="G112" s="62" t="s">
        <v>1645</v>
      </c>
      <c r="H112" s="97">
        <f t="shared" si="2"/>
        <v>44098</v>
      </c>
      <c r="I112" s="105" t="s">
        <v>2663</v>
      </c>
      <c r="J112" s="97">
        <f t="shared" si="3"/>
        <v>44195</v>
      </c>
      <c r="K112" s="217" t="s">
        <v>1875</v>
      </c>
      <c r="L112" s="248" t="s">
        <v>2540</v>
      </c>
    </row>
    <row r="113" spans="1:12" ht="33.75" x14ac:dyDescent="0.25">
      <c r="A113" s="10">
        <v>104</v>
      </c>
      <c r="B113" s="10" t="s">
        <v>1238</v>
      </c>
      <c r="C113" s="10" t="s">
        <v>1239</v>
      </c>
      <c r="D113" s="12" t="s">
        <v>1240</v>
      </c>
      <c r="E113" s="10" t="s">
        <v>1241</v>
      </c>
      <c r="F113" s="15">
        <v>43882</v>
      </c>
      <c r="G113" s="211" t="s">
        <v>1242</v>
      </c>
      <c r="H113" s="50">
        <f t="shared" si="2"/>
        <v>43875</v>
      </c>
      <c r="I113" s="48" t="s">
        <v>2663</v>
      </c>
      <c r="J113" s="50">
        <f t="shared" si="3"/>
        <v>43972</v>
      </c>
      <c r="K113" s="211" t="s">
        <v>1490</v>
      </c>
      <c r="L113" s="211" t="s">
        <v>1491</v>
      </c>
    </row>
    <row r="114" spans="1:12" ht="22.5" x14ac:dyDescent="0.25">
      <c r="A114" s="61">
        <v>105</v>
      </c>
      <c r="B114" s="74" t="s">
        <v>1243</v>
      </c>
      <c r="C114" s="61" t="s">
        <v>1244</v>
      </c>
      <c r="D114" s="74" t="s">
        <v>1245</v>
      </c>
      <c r="E114" s="76" t="s">
        <v>1246</v>
      </c>
      <c r="F114" s="43">
        <v>43942</v>
      </c>
      <c r="G114" s="76" t="s">
        <v>1326</v>
      </c>
      <c r="H114" s="97">
        <f t="shared" si="2"/>
        <v>43935</v>
      </c>
      <c r="I114" s="105" t="s">
        <v>2663</v>
      </c>
      <c r="J114" s="97">
        <f t="shared" si="3"/>
        <v>44032</v>
      </c>
      <c r="K114" s="76" t="s">
        <v>1697</v>
      </c>
      <c r="L114" s="217" t="s">
        <v>1696</v>
      </c>
    </row>
    <row r="115" spans="1:12" ht="33.75" x14ac:dyDescent="0.25">
      <c r="A115" s="10">
        <v>106</v>
      </c>
      <c r="B115" s="10" t="s">
        <v>1247</v>
      </c>
      <c r="C115" s="10" t="s">
        <v>1248</v>
      </c>
      <c r="D115" s="12" t="s">
        <v>991</v>
      </c>
      <c r="E115" s="12" t="s">
        <v>1249</v>
      </c>
      <c r="F115" s="15">
        <v>43878</v>
      </c>
      <c r="G115" s="211" t="s">
        <v>1250</v>
      </c>
      <c r="H115" s="50">
        <f t="shared" si="2"/>
        <v>43871</v>
      </c>
      <c r="I115" s="48" t="s">
        <v>2663</v>
      </c>
      <c r="J115" s="50">
        <f t="shared" si="3"/>
        <v>43968</v>
      </c>
      <c r="K115" s="211" t="s">
        <v>1464</v>
      </c>
      <c r="L115" s="211" t="s">
        <v>1381</v>
      </c>
    </row>
    <row r="116" spans="1:12" ht="22.5" x14ac:dyDescent="0.25">
      <c r="A116" s="61">
        <v>107</v>
      </c>
      <c r="B116" s="61" t="s">
        <v>1251</v>
      </c>
      <c r="C116" s="61" t="s">
        <v>1252</v>
      </c>
      <c r="D116" s="62" t="s">
        <v>1253</v>
      </c>
      <c r="E116" s="62" t="s">
        <v>1254</v>
      </c>
      <c r="F116" s="68">
        <v>43853</v>
      </c>
      <c r="G116" s="68" t="s">
        <v>1255</v>
      </c>
      <c r="H116" s="97">
        <f t="shared" si="2"/>
        <v>43846</v>
      </c>
      <c r="I116" s="105" t="s">
        <v>2663</v>
      </c>
      <c r="J116" s="97">
        <f t="shared" si="3"/>
        <v>43943</v>
      </c>
      <c r="K116" s="76" t="s">
        <v>1493</v>
      </c>
      <c r="L116" s="217" t="s">
        <v>1698</v>
      </c>
    </row>
    <row r="117" spans="1:12" ht="42.75" customHeight="1" x14ac:dyDescent="0.25">
      <c r="A117" s="10">
        <v>108</v>
      </c>
      <c r="B117" s="10" t="s">
        <v>1256</v>
      </c>
      <c r="C117" s="10" t="s">
        <v>1257</v>
      </c>
      <c r="D117" s="12" t="s">
        <v>418</v>
      </c>
      <c r="E117" s="12" t="s">
        <v>1258</v>
      </c>
      <c r="F117" s="15">
        <v>43943</v>
      </c>
      <c r="G117" s="211" t="s">
        <v>1259</v>
      </c>
      <c r="H117" s="50">
        <f t="shared" si="2"/>
        <v>43936</v>
      </c>
      <c r="I117" s="48" t="s">
        <v>2663</v>
      </c>
      <c r="J117" s="50">
        <f t="shared" si="3"/>
        <v>44033</v>
      </c>
      <c r="K117" s="211" t="s">
        <v>1766</v>
      </c>
      <c r="L117" s="211" t="s">
        <v>1927</v>
      </c>
    </row>
    <row r="118" spans="1:12" s="160" customFormat="1" ht="33.75" x14ac:dyDescent="0.25">
      <c r="A118" s="61">
        <v>109</v>
      </c>
      <c r="B118" s="61" t="s">
        <v>1261</v>
      </c>
      <c r="C118" s="61" t="s">
        <v>1262</v>
      </c>
      <c r="D118" s="62" t="s">
        <v>1263</v>
      </c>
      <c r="E118" s="62" t="s">
        <v>1264</v>
      </c>
      <c r="F118" s="68">
        <v>43891</v>
      </c>
      <c r="G118" s="62" t="s">
        <v>1265</v>
      </c>
      <c r="H118" s="97">
        <f t="shared" si="2"/>
        <v>43884</v>
      </c>
      <c r="I118" s="105" t="s">
        <v>2663</v>
      </c>
      <c r="J118" s="97">
        <f t="shared" si="3"/>
        <v>43981</v>
      </c>
      <c r="K118" s="76" t="s">
        <v>1471</v>
      </c>
      <c r="L118" s="217" t="s">
        <v>1928</v>
      </c>
    </row>
    <row r="119" spans="1:12" ht="33.75" x14ac:dyDescent="0.25">
      <c r="A119" s="10">
        <v>110</v>
      </c>
      <c r="B119" s="10" t="s">
        <v>1280</v>
      </c>
      <c r="C119" s="10" t="s">
        <v>1281</v>
      </c>
      <c r="D119" s="12" t="s">
        <v>1282</v>
      </c>
      <c r="E119" s="12" t="s">
        <v>1283</v>
      </c>
      <c r="F119" s="15">
        <v>43939</v>
      </c>
      <c r="G119" s="211" t="s">
        <v>1287</v>
      </c>
      <c r="H119" s="50">
        <f t="shared" si="2"/>
        <v>43932</v>
      </c>
      <c r="I119" s="48" t="s">
        <v>2663</v>
      </c>
      <c r="J119" s="50">
        <f t="shared" si="3"/>
        <v>44029</v>
      </c>
      <c r="K119" s="211" t="s">
        <v>1776</v>
      </c>
      <c r="L119" s="211" t="s">
        <v>1777</v>
      </c>
    </row>
    <row r="120" spans="1:12" ht="22.5" x14ac:dyDescent="0.25">
      <c r="A120" s="61">
        <v>111</v>
      </c>
      <c r="B120" s="74" t="s">
        <v>1277</v>
      </c>
      <c r="C120" s="74" t="s">
        <v>1278</v>
      </c>
      <c r="D120" s="76" t="s">
        <v>1048</v>
      </c>
      <c r="E120" s="76" t="s">
        <v>1279</v>
      </c>
      <c r="F120" s="43">
        <v>44104</v>
      </c>
      <c r="G120" s="62" t="s">
        <v>1340</v>
      </c>
      <c r="H120" s="97">
        <f t="shared" si="2"/>
        <v>44097</v>
      </c>
      <c r="I120" s="105" t="s">
        <v>2663</v>
      </c>
      <c r="J120" s="97">
        <f t="shared" si="3"/>
        <v>44194</v>
      </c>
      <c r="K120" s="56" t="s">
        <v>2030</v>
      </c>
      <c r="L120" s="62" t="s">
        <v>2008</v>
      </c>
    </row>
    <row r="121" spans="1:12" ht="33.75" x14ac:dyDescent="0.25">
      <c r="A121" s="10">
        <v>112</v>
      </c>
      <c r="B121" s="10" t="s">
        <v>1273</v>
      </c>
      <c r="C121" s="10" t="s">
        <v>1274</v>
      </c>
      <c r="D121" s="12" t="s">
        <v>1275</v>
      </c>
      <c r="E121" s="12" t="s">
        <v>1276</v>
      </c>
      <c r="F121" s="15">
        <v>44254</v>
      </c>
      <c r="G121" s="211" t="s">
        <v>1595</v>
      </c>
      <c r="H121" s="50">
        <f t="shared" si="2"/>
        <v>44247</v>
      </c>
      <c r="I121" s="48" t="s">
        <v>2663</v>
      </c>
      <c r="J121" s="50">
        <f t="shared" si="3"/>
        <v>44344</v>
      </c>
      <c r="K121" s="211" t="s">
        <v>1945</v>
      </c>
      <c r="L121" s="211" t="s">
        <v>2115</v>
      </c>
    </row>
    <row r="122" spans="1:12" ht="22.5" x14ac:dyDescent="0.25">
      <c r="A122" s="61">
        <v>113</v>
      </c>
      <c r="B122" s="74" t="s">
        <v>1271</v>
      </c>
      <c r="C122" s="74" t="s">
        <v>1944</v>
      </c>
      <c r="D122" s="76" t="s">
        <v>418</v>
      </c>
      <c r="E122" s="76" t="s">
        <v>1272</v>
      </c>
      <c r="F122" s="43">
        <v>43859</v>
      </c>
      <c r="G122" s="76" t="s">
        <v>1339</v>
      </c>
      <c r="H122" s="97">
        <f t="shared" si="2"/>
        <v>43852</v>
      </c>
      <c r="I122" s="105" t="s">
        <v>2663</v>
      </c>
      <c r="J122" s="97">
        <f t="shared" si="3"/>
        <v>43949</v>
      </c>
      <c r="K122" s="76" t="s">
        <v>1466</v>
      </c>
      <c r="L122" s="217" t="s">
        <v>1498</v>
      </c>
    </row>
    <row r="123" spans="1:12" ht="45" x14ac:dyDescent="0.25">
      <c r="A123" s="10">
        <v>114</v>
      </c>
      <c r="B123" s="10" t="s">
        <v>1266</v>
      </c>
      <c r="C123" s="10" t="s">
        <v>1267</v>
      </c>
      <c r="D123" s="12" t="s">
        <v>1268</v>
      </c>
      <c r="E123" s="12" t="s">
        <v>1269</v>
      </c>
      <c r="F123" s="15">
        <v>44217</v>
      </c>
      <c r="G123" s="211" t="s">
        <v>1270</v>
      </c>
      <c r="H123" s="50">
        <f t="shared" si="2"/>
        <v>44210</v>
      </c>
      <c r="I123" s="48" t="s">
        <v>2663</v>
      </c>
      <c r="J123" s="50">
        <f t="shared" si="3"/>
        <v>44307</v>
      </c>
      <c r="K123" s="211" t="s">
        <v>2019</v>
      </c>
      <c r="L123" s="211" t="s">
        <v>2032</v>
      </c>
    </row>
    <row r="124" spans="1:12" ht="56.25" x14ac:dyDescent="0.25">
      <c r="A124" s="61">
        <v>115</v>
      </c>
      <c r="B124" s="74" t="s">
        <v>1284</v>
      </c>
      <c r="C124" s="4" t="s">
        <v>1285</v>
      </c>
      <c r="D124" s="76" t="s">
        <v>169</v>
      </c>
      <c r="E124" s="76" t="s">
        <v>1286</v>
      </c>
      <c r="F124" s="43">
        <v>43977</v>
      </c>
      <c r="G124" s="76" t="s">
        <v>1314</v>
      </c>
      <c r="H124" s="97">
        <f t="shared" si="2"/>
        <v>43970</v>
      </c>
      <c r="I124" s="105" t="s">
        <v>2663</v>
      </c>
      <c r="J124" s="97">
        <f t="shared" si="3"/>
        <v>44067</v>
      </c>
      <c r="K124" s="217" t="s">
        <v>1778</v>
      </c>
      <c r="L124" s="124" t="s">
        <v>2608</v>
      </c>
    </row>
    <row r="125" spans="1:12" ht="78.75" x14ac:dyDescent="0.25">
      <c r="A125" s="10">
        <v>116</v>
      </c>
      <c r="B125" s="10" t="s">
        <v>1288</v>
      </c>
      <c r="C125" s="10" t="s">
        <v>1289</v>
      </c>
      <c r="D125" s="12" t="s">
        <v>70</v>
      </c>
      <c r="E125" s="12" t="s">
        <v>1290</v>
      </c>
      <c r="F125" s="15">
        <v>43944</v>
      </c>
      <c r="G125" s="211" t="s">
        <v>1328</v>
      </c>
      <c r="H125" s="50">
        <f t="shared" si="2"/>
        <v>43937</v>
      </c>
      <c r="I125" s="48" t="s">
        <v>2663</v>
      </c>
      <c r="J125" s="50">
        <f t="shared" si="3"/>
        <v>44034</v>
      </c>
      <c r="K125" s="48" t="s">
        <v>2027</v>
      </c>
      <c r="L125" s="211" t="s">
        <v>2457</v>
      </c>
    </row>
    <row r="126" spans="1:12" ht="22.5" x14ac:dyDescent="0.25">
      <c r="A126" s="61">
        <v>117</v>
      </c>
      <c r="B126" s="74" t="s">
        <v>1291</v>
      </c>
      <c r="C126" s="4" t="s">
        <v>1292</v>
      </c>
      <c r="D126" s="76" t="s">
        <v>625</v>
      </c>
      <c r="E126" s="76" t="s">
        <v>1293</v>
      </c>
      <c r="F126" s="43">
        <v>43891</v>
      </c>
      <c r="G126" s="76" t="s">
        <v>1339</v>
      </c>
      <c r="H126" s="97">
        <f t="shared" si="2"/>
        <v>43884</v>
      </c>
      <c r="I126" s="105" t="s">
        <v>2663</v>
      </c>
      <c r="J126" s="97">
        <f t="shared" si="3"/>
        <v>43981</v>
      </c>
      <c r="K126" s="76" t="s">
        <v>1492</v>
      </c>
      <c r="L126" s="217" t="s">
        <v>1552</v>
      </c>
    </row>
    <row r="127" spans="1:12" ht="31.5" customHeight="1" x14ac:dyDescent="0.25">
      <c r="A127" s="10">
        <v>118</v>
      </c>
      <c r="B127" s="10" t="s">
        <v>1294</v>
      </c>
      <c r="C127" s="10" t="s">
        <v>1295</v>
      </c>
      <c r="D127" s="12" t="s">
        <v>1296</v>
      </c>
      <c r="E127" s="12" t="s">
        <v>1297</v>
      </c>
      <c r="F127" s="15">
        <v>44070</v>
      </c>
      <c r="G127" s="211" t="s">
        <v>1555</v>
      </c>
      <c r="H127" s="50">
        <f t="shared" si="2"/>
        <v>44063</v>
      </c>
      <c r="I127" s="48" t="s">
        <v>2663</v>
      </c>
      <c r="J127" s="50">
        <f t="shared" si="3"/>
        <v>44160</v>
      </c>
      <c r="K127" s="211" t="s">
        <v>1779</v>
      </c>
      <c r="L127" s="211" t="s">
        <v>1780</v>
      </c>
    </row>
    <row r="128" spans="1:12" ht="22.5" x14ac:dyDescent="0.25">
      <c r="A128" s="61">
        <v>119</v>
      </c>
      <c r="B128" s="74" t="s">
        <v>1298</v>
      </c>
      <c r="C128" s="4" t="s">
        <v>1299</v>
      </c>
      <c r="D128" s="76" t="s">
        <v>1300</v>
      </c>
      <c r="E128" s="76" t="s">
        <v>1301</v>
      </c>
      <c r="F128" s="43">
        <v>43860</v>
      </c>
      <c r="G128" s="76" t="s">
        <v>1339</v>
      </c>
      <c r="H128" s="97">
        <f t="shared" si="2"/>
        <v>43853</v>
      </c>
      <c r="I128" s="105" t="s">
        <v>2663</v>
      </c>
      <c r="J128" s="97">
        <f t="shared" si="3"/>
        <v>43950</v>
      </c>
      <c r="K128" s="76" t="s">
        <v>1371</v>
      </c>
      <c r="L128" s="217" t="s">
        <v>1781</v>
      </c>
    </row>
    <row r="129" spans="1:12" ht="22.5" x14ac:dyDescent="0.25">
      <c r="A129" s="10">
        <v>120</v>
      </c>
      <c r="B129" s="10" t="s">
        <v>1302</v>
      </c>
      <c r="C129" s="10" t="s">
        <v>1303</v>
      </c>
      <c r="D129" s="12" t="s">
        <v>929</v>
      </c>
      <c r="E129" s="12" t="s">
        <v>1304</v>
      </c>
      <c r="F129" s="15">
        <v>44206</v>
      </c>
      <c r="G129" s="211" t="s">
        <v>1305</v>
      </c>
      <c r="H129" s="50">
        <f t="shared" si="2"/>
        <v>44199</v>
      </c>
      <c r="I129" s="48" t="s">
        <v>2663</v>
      </c>
      <c r="J129" s="50">
        <f t="shared" si="3"/>
        <v>44296</v>
      </c>
      <c r="K129" s="193" t="s">
        <v>2028</v>
      </c>
      <c r="L129" s="211" t="s">
        <v>1877</v>
      </c>
    </row>
    <row r="130" spans="1:12" ht="77.25" customHeight="1" x14ac:dyDescent="0.25">
      <c r="A130" s="61">
        <v>121</v>
      </c>
      <c r="B130" s="74" t="s">
        <v>1306</v>
      </c>
      <c r="C130" s="4" t="s">
        <v>1307</v>
      </c>
      <c r="D130" s="76" t="s">
        <v>1308</v>
      </c>
      <c r="E130" s="76" t="s">
        <v>1309</v>
      </c>
      <c r="F130" s="43">
        <v>44134</v>
      </c>
      <c r="G130" s="76" t="s">
        <v>1305</v>
      </c>
      <c r="H130" s="97">
        <f t="shared" si="2"/>
        <v>44127</v>
      </c>
      <c r="I130" s="105" t="s">
        <v>2663</v>
      </c>
      <c r="J130" s="97">
        <f t="shared" si="3"/>
        <v>44224</v>
      </c>
      <c r="K130" s="56" t="s">
        <v>1878</v>
      </c>
      <c r="L130" s="61" t="s">
        <v>1926</v>
      </c>
    </row>
    <row r="131" spans="1:12" ht="33.75" x14ac:dyDescent="0.25">
      <c r="A131" s="10">
        <v>122</v>
      </c>
      <c r="B131" s="10" t="s">
        <v>1310</v>
      </c>
      <c r="C131" s="10" t="s">
        <v>1311</v>
      </c>
      <c r="D131" s="12" t="s">
        <v>1312</v>
      </c>
      <c r="E131" s="12" t="s">
        <v>1313</v>
      </c>
      <c r="F131" s="15">
        <v>43983</v>
      </c>
      <c r="G131" s="211" t="s">
        <v>1315</v>
      </c>
      <c r="H131" s="50">
        <f t="shared" si="2"/>
        <v>43976</v>
      </c>
      <c r="I131" s="48" t="s">
        <v>2663</v>
      </c>
      <c r="J131" s="50">
        <f t="shared" si="3"/>
        <v>44073</v>
      </c>
      <c r="K131" s="211" t="s">
        <v>1699</v>
      </c>
      <c r="L131" s="211" t="s">
        <v>1782</v>
      </c>
    </row>
    <row r="134" spans="1:12" x14ac:dyDescent="0.25">
      <c r="G134" s="200"/>
    </row>
    <row r="135" spans="1:12" x14ac:dyDescent="0.25">
      <c r="G135" s="200"/>
    </row>
    <row r="136" spans="1:12" x14ac:dyDescent="0.25">
      <c r="G136" s="200"/>
    </row>
    <row r="152" spans="7:7" x14ac:dyDescent="0.25">
      <c r="G152" s="200"/>
    </row>
    <row r="153" spans="7:7" x14ac:dyDescent="0.25">
      <c r="G153" s="200"/>
    </row>
    <row r="157" spans="7:7" x14ac:dyDescent="0.25">
      <c r="G157" s="168">
        <f>G153-G152</f>
        <v>0</v>
      </c>
    </row>
  </sheetData>
  <autoFilter ref="A9:L131"/>
  <pageMargins left="0.511811024" right="0.511811024" top="0.78740157499999996" bottom="0.78740157499999996" header="0.31496062000000002" footer="0.31496062000000002"/>
  <pageSetup paperSize="9" orientation="landscape" verticalDpi="599"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topLeftCell="A73" zoomScaleNormal="100" workbookViewId="0">
      <selection activeCell="B14" sqref="B14"/>
    </sheetView>
  </sheetViews>
  <sheetFormatPr defaultRowHeight="15" x14ac:dyDescent="0.25"/>
  <cols>
    <col min="1" max="1" width="3.7109375" customWidth="1"/>
    <col min="2" max="2" width="19.28515625" customWidth="1"/>
    <col min="3" max="3" width="8.5703125" style="199" customWidth="1"/>
    <col min="4" max="4" width="30.85546875" style="230" customWidth="1"/>
    <col min="5" max="5" width="36" style="230" customWidth="1"/>
    <col min="6" max="6" width="15.42578125" bestFit="1" customWidth="1"/>
    <col min="7" max="7" width="22.28515625" style="168" customWidth="1"/>
    <col min="8" max="8" width="15.85546875" customWidth="1"/>
    <col min="9" max="9" width="11.85546875" customWidth="1"/>
    <col min="10" max="10" width="17.140625" customWidth="1"/>
    <col min="11" max="11" width="14.85546875" style="168" customWidth="1"/>
    <col min="12" max="12" width="17.42578125" style="179" customWidth="1"/>
    <col min="13" max="13" width="17.7109375" customWidth="1"/>
  </cols>
  <sheetData>
    <row r="1" spans="1:13" x14ac:dyDescent="0.25">
      <c r="B1" s="180"/>
      <c r="C1" s="194" t="s">
        <v>5</v>
      </c>
      <c r="D1" s="228"/>
      <c r="E1" s="229"/>
      <c r="H1" s="52"/>
    </row>
    <row r="2" spans="1:13" x14ac:dyDescent="0.25">
      <c r="B2" s="180"/>
      <c r="C2" s="194" t="s">
        <v>6</v>
      </c>
      <c r="D2" s="228"/>
      <c r="H2" s="52"/>
    </row>
    <row r="3" spans="1:13" x14ac:dyDescent="0.25">
      <c r="B3" s="180"/>
      <c r="C3" s="194" t="s">
        <v>7</v>
      </c>
      <c r="D3" s="231"/>
      <c r="H3" s="52"/>
    </row>
    <row r="4" spans="1:13" x14ac:dyDescent="0.25">
      <c r="B4" s="180"/>
      <c r="C4" s="195" t="s">
        <v>994</v>
      </c>
      <c r="D4" s="231"/>
      <c r="H4" s="52"/>
    </row>
    <row r="5" spans="1:13" x14ac:dyDescent="0.25">
      <c r="C5" s="196"/>
      <c r="H5" s="52"/>
    </row>
    <row r="6" spans="1:13" x14ac:dyDescent="0.25">
      <c r="A6" s="3" t="s">
        <v>3</v>
      </c>
      <c r="B6" s="3"/>
      <c r="C6" s="197"/>
      <c r="D6" s="231"/>
      <c r="H6" s="52"/>
    </row>
    <row r="7" spans="1:13" x14ac:dyDescent="0.25">
      <c r="A7" s="3" t="s">
        <v>4</v>
      </c>
      <c r="B7" s="3"/>
      <c r="C7" s="197"/>
      <c r="D7" s="231"/>
      <c r="H7" s="52"/>
    </row>
    <row r="8" spans="1:13" x14ac:dyDescent="0.25">
      <c r="C8" s="196"/>
      <c r="H8" s="52"/>
    </row>
    <row r="9" spans="1:13" ht="31.5" x14ac:dyDescent="0.25">
      <c r="A9" s="191" t="s">
        <v>13</v>
      </c>
      <c r="B9" s="191" t="s">
        <v>2693</v>
      </c>
      <c r="C9" s="198" t="s">
        <v>2692</v>
      </c>
      <c r="D9" s="191" t="s">
        <v>0</v>
      </c>
      <c r="E9" s="191" t="s">
        <v>1</v>
      </c>
      <c r="F9" s="191" t="s">
        <v>2662</v>
      </c>
      <c r="G9" s="191" t="s">
        <v>10</v>
      </c>
      <c r="H9" s="192" t="s">
        <v>2690</v>
      </c>
      <c r="I9" s="192" t="s">
        <v>11</v>
      </c>
      <c r="J9" s="192" t="s">
        <v>2691</v>
      </c>
      <c r="K9" s="192" t="s">
        <v>2688</v>
      </c>
      <c r="L9" s="251" t="s">
        <v>2689</v>
      </c>
      <c r="M9" s="192" t="s">
        <v>2686</v>
      </c>
    </row>
    <row r="10" spans="1:13" ht="46.5" customHeight="1" x14ac:dyDescent="0.25">
      <c r="A10" s="74">
        <v>1</v>
      </c>
      <c r="B10" s="74" t="s">
        <v>1322</v>
      </c>
      <c r="C10" s="75" t="s">
        <v>1323</v>
      </c>
      <c r="D10" s="217" t="s">
        <v>283</v>
      </c>
      <c r="E10" s="62" t="s">
        <v>327</v>
      </c>
      <c r="F10" s="43">
        <v>44255</v>
      </c>
      <c r="G10" s="76" t="s">
        <v>1341</v>
      </c>
      <c r="H10" s="43">
        <f>F10-7</f>
        <v>44248</v>
      </c>
      <c r="I10" s="124" t="s">
        <v>2667</v>
      </c>
      <c r="J10" s="96">
        <f>F10+90</f>
        <v>44345</v>
      </c>
      <c r="K10" s="226">
        <v>44475</v>
      </c>
      <c r="L10" s="213">
        <f>K10+150</f>
        <v>44625</v>
      </c>
      <c r="M10" s="105" t="s">
        <v>2891</v>
      </c>
    </row>
    <row r="11" spans="1:13" ht="34.5" customHeight="1" x14ac:dyDescent="0.25">
      <c r="A11" s="10">
        <v>2</v>
      </c>
      <c r="B11" s="252" t="s">
        <v>1332</v>
      </c>
      <c r="C11" s="94" t="s">
        <v>2695</v>
      </c>
      <c r="D11" s="211"/>
      <c r="E11" s="211"/>
      <c r="F11" s="10"/>
      <c r="G11" s="12"/>
      <c r="H11" s="15"/>
      <c r="I11" s="48"/>
      <c r="J11" s="50"/>
      <c r="K11" s="48"/>
      <c r="L11" s="15">
        <f t="shared" ref="L11:L74" si="0">K11+150</f>
        <v>150</v>
      </c>
      <c r="M11" s="46"/>
    </row>
    <row r="12" spans="1:13" ht="33.75" x14ac:dyDescent="0.25">
      <c r="A12" s="74">
        <v>3</v>
      </c>
      <c r="B12" s="74" t="s">
        <v>1333</v>
      </c>
      <c r="C12" s="75" t="s">
        <v>1334</v>
      </c>
      <c r="D12" s="217" t="s">
        <v>1335</v>
      </c>
      <c r="E12" s="217" t="s">
        <v>1336</v>
      </c>
      <c r="F12" s="43">
        <v>44073</v>
      </c>
      <c r="G12" s="76" t="s">
        <v>1654</v>
      </c>
      <c r="H12" s="213">
        <f t="shared" ref="H12:H74" si="1">F12-7</f>
        <v>44066</v>
      </c>
      <c r="I12" s="124" t="s">
        <v>2667</v>
      </c>
      <c r="J12" s="96">
        <f t="shared" ref="J12:J74" si="2">F12+90</f>
        <v>44163</v>
      </c>
      <c r="K12" s="250">
        <v>44272</v>
      </c>
      <c r="L12" s="213">
        <f t="shared" si="0"/>
        <v>44422</v>
      </c>
      <c r="M12" s="105" t="s">
        <v>1929</v>
      </c>
    </row>
    <row r="13" spans="1:13" x14ac:dyDescent="0.25">
      <c r="A13" s="10">
        <v>4</v>
      </c>
      <c r="B13" s="252" t="s">
        <v>1332</v>
      </c>
      <c r="C13" s="94" t="s">
        <v>2696</v>
      </c>
      <c r="D13" s="211"/>
      <c r="E13" s="211"/>
      <c r="F13" s="10"/>
      <c r="G13" s="12"/>
      <c r="H13" s="15"/>
      <c r="I13" s="48"/>
      <c r="J13" s="50"/>
      <c r="K13" s="48"/>
      <c r="L13" s="15">
        <f t="shared" si="0"/>
        <v>150</v>
      </c>
      <c r="M13" s="46"/>
    </row>
    <row r="14" spans="1:13" ht="45" customHeight="1" x14ac:dyDescent="0.25">
      <c r="A14" s="201">
        <v>5</v>
      </c>
      <c r="B14" s="77" t="s">
        <v>1536</v>
      </c>
      <c r="C14" s="202" t="s">
        <v>1344</v>
      </c>
      <c r="D14" s="114" t="s">
        <v>1852</v>
      </c>
      <c r="E14" s="114" t="s">
        <v>1345</v>
      </c>
      <c r="F14" s="115">
        <v>44136</v>
      </c>
      <c r="G14" s="114" t="s">
        <v>1338</v>
      </c>
      <c r="H14" s="213">
        <f t="shared" si="1"/>
        <v>44129</v>
      </c>
      <c r="I14" s="124" t="s">
        <v>2667</v>
      </c>
      <c r="J14" s="96">
        <f t="shared" si="2"/>
        <v>44226</v>
      </c>
      <c r="K14" s="250">
        <v>44224</v>
      </c>
      <c r="L14" s="213">
        <f>+K14+150</f>
        <v>44374</v>
      </c>
      <c r="M14" s="105" t="s">
        <v>3917</v>
      </c>
    </row>
    <row r="15" spans="1:13" s="170" customFormat="1" ht="45" x14ac:dyDescent="0.25">
      <c r="A15" s="10">
        <v>6</v>
      </c>
      <c r="B15" s="10" t="s">
        <v>1353</v>
      </c>
      <c r="C15" s="94" t="s">
        <v>1354</v>
      </c>
      <c r="D15" s="211" t="s">
        <v>1355</v>
      </c>
      <c r="E15" s="211" t="s">
        <v>1356</v>
      </c>
      <c r="F15" s="15">
        <v>44010</v>
      </c>
      <c r="G15" s="12" t="s">
        <v>1357</v>
      </c>
      <c r="H15" s="15">
        <f t="shared" si="1"/>
        <v>44003</v>
      </c>
      <c r="I15" s="48" t="s">
        <v>2667</v>
      </c>
      <c r="J15" s="50">
        <f t="shared" si="2"/>
        <v>44100</v>
      </c>
      <c r="K15" s="49">
        <v>44207</v>
      </c>
      <c r="L15" s="15">
        <f t="shared" si="0"/>
        <v>44357</v>
      </c>
      <c r="M15" s="48" t="s">
        <v>1930</v>
      </c>
    </row>
    <row r="16" spans="1:13" s="77" customFormat="1" ht="33.75" x14ac:dyDescent="0.25">
      <c r="A16" s="4">
        <v>7</v>
      </c>
      <c r="B16" s="74" t="s">
        <v>1358</v>
      </c>
      <c r="C16" s="75" t="s">
        <v>1359</v>
      </c>
      <c r="D16" s="62" t="s">
        <v>1637</v>
      </c>
      <c r="E16" s="217" t="s">
        <v>1360</v>
      </c>
      <c r="F16" s="43">
        <v>44227</v>
      </c>
      <c r="G16" s="76" t="s">
        <v>2031</v>
      </c>
      <c r="H16" s="213">
        <f t="shared" si="1"/>
        <v>44220</v>
      </c>
      <c r="I16" s="124" t="s">
        <v>2667</v>
      </c>
      <c r="J16" s="96">
        <f t="shared" si="2"/>
        <v>44317</v>
      </c>
      <c r="K16" s="226">
        <v>44256</v>
      </c>
      <c r="L16" s="213">
        <f t="shared" si="0"/>
        <v>44406</v>
      </c>
      <c r="M16" s="105" t="s">
        <v>2316</v>
      </c>
    </row>
    <row r="17" spans="1:13" ht="33.75" x14ac:dyDescent="0.25">
      <c r="A17" s="10">
        <v>8</v>
      </c>
      <c r="B17" s="10" t="s">
        <v>1362</v>
      </c>
      <c r="C17" s="94" t="s">
        <v>1361</v>
      </c>
      <c r="D17" s="211" t="s">
        <v>1363</v>
      </c>
      <c r="E17" s="211" t="s">
        <v>1364</v>
      </c>
      <c r="F17" s="15">
        <v>44634</v>
      </c>
      <c r="G17" s="12" t="s">
        <v>1365</v>
      </c>
      <c r="H17" s="15">
        <f t="shared" si="1"/>
        <v>44627</v>
      </c>
      <c r="I17" s="48" t="s">
        <v>2667</v>
      </c>
      <c r="J17" s="50">
        <f t="shared" si="2"/>
        <v>44724</v>
      </c>
      <c r="K17" s="49">
        <v>45009</v>
      </c>
      <c r="L17" s="15">
        <f>+K17+150</f>
        <v>45159</v>
      </c>
      <c r="M17" s="48" t="s">
        <v>3360</v>
      </c>
    </row>
    <row r="18" spans="1:13" ht="33.75" x14ac:dyDescent="0.25">
      <c r="A18" s="4">
        <v>9</v>
      </c>
      <c r="B18" s="74" t="s">
        <v>1467</v>
      </c>
      <c r="C18" s="216" t="s">
        <v>1468</v>
      </c>
      <c r="D18" s="114" t="s">
        <v>1852</v>
      </c>
      <c r="E18" s="217" t="s">
        <v>915</v>
      </c>
      <c r="F18" s="43">
        <v>44711</v>
      </c>
      <c r="G18" s="76" t="s">
        <v>2533</v>
      </c>
      <c r="H18" s="213">
        <f t="shared" si="1"/>
        <v>44704</v>
      </c>
      <c r="I18" s="124" t="s">
        <v>2667</v>
      </c>
      <c r="J18" s="96">
        <f t="shared" si="2"/>
        <v>44801</v>
      </c>
      <c r="K18" s="124"/>
      <c r="L18" s="213"/>
      <c r="M18" s="221"/>
    </row>
    <row r="19" spans="1:13" ht="22.5" customHeight="1" x14ac:dyDescent="0.25">
      <c r="A19" s="10">
        <v>10</v>
      </c>
      <c r="B19" s="252" t="s">
        <v>1332</v>
      </c>
      <c r="C19" s="94" t="s">
        <v>2697</v>
      </c>
      <c r="D19" s="178"/>
      <c r="E19" s="178"/>
      <c r="F19" s="25"/>
      <c r="G19" s="208"/>
      <c r="H19" s="15"/>
      <c r="I19" s="48"/>
      <c r="J19" s="50"/>
      <c r="K19" s="48"/>
      <c r="L19" s="15"/>
      <c r="M19" s="46"/>
    </row>
    <row r="20" spans="1:13" ht="20.25" customHeight="1" x14ac:dyDescent="0.25">
      <c r="A20" s="4">
        <v>11</v>
      </c>
      <c r="B20" s="253" t="s">
        <v>1332</v>
      </c>
      <c r="C20" s="216" t="s">
        <v>2698</v>
      </c>
      <c r="D20" s="232"/>
      <c r="E20" s="232"/>
      <c r="F20" s="37"/>
      <c r="G20" s="206"/>
      <c r="H20" s="213"/>
      <c r="I20" s="124"/>
      <c r="J20" s="96"/>
      <c r="K20" s="124"/>
      <c r="L20" s="213"/>
      <c r="M20" s="221"/>
    </row>
    <row r="21" spans="1:13" ht="22.5" x14ac:dyDescent="0.25">
      <c r="A21" s="10">
        <v>12</v>
      </c>
      <c r="B21" s="10" t="s">
        <v>1484</v>
      </c>
      <c r="C21" s="94" t="s">
        <v>1485</v>
      </c>
      <c r="D21" s="211" t="s">
        <v>1486</v>
      </c>
      <c r="E21" s="211" t="s">
        <v>1487</v>
      </c>
      <c r="F21" s="15">
        <v>44242</v>
      </c>
      <c r="G21" s="12" t="s">
        <v>1596</v>
      </c>
      <c r="H21" s="15">
        <f t="shared" si="1"/>
        <v>44235</v>
      </c>
      <c r="I21" s="48" t="s">
        <v>2667</v>
      </c>
      <c r="J21" s="50">
        <f t="shared" si="2"/>
        <v>44332</v>
      </c>
      <c r="K21" s="49">
        <v>44245</v>
      </c>
      <c r="L21" s="15">
        <f t="shared" si="0"/>
        <v>44395</v>
      </c>
      <c r="M21" s="48" t="s">
        <v>2032</v>
      </c>
    </row>
    <row r="22" spans="1:13" s="77" customFormat="1" ht="33.75" x14ac:dyDescent="0.25">
      <c r="A22" s="4">
        <v>13</v>
      </c>
      <c r="B22" s="74" t="s">
        <v>1476</v>
      </c>
      <c r="C22" s="216" t="s">
        <v>1477</v>
      </c>
      <c r="D22" s="217" t="s">
        <v>975</v>
      </c>
      <c r="E22" s="217" t="s">
        <v>1478</v>
      </c>
      <c r="F22" s="43">
        <v>44236</v>
      </c>
      <c r="G22" s="76" t="s">
        <v>1584</v>
      </c>
      <c r="H22" s="213">
        <f t="shared" si="1"/>
        <v>44229</v>
      </c>
      <c r="I22" s="124" t="s">
        <v>2667</v>
      </c>
      <c r="J22" s="96">
        <f t="shared" si="2"/>
        <v>44326</v>
      </c>
      <c r="K22" s="226">
        <v>44432</v>
      </c>
      <c r="L22" s="213">
        <f t="shared" si="0"/>
        <v>44582</v>
      </c>
      <c r="M22" s="56" t="s">
        <v>2084</v>
      </c>
    </row>
    <row r="23" spans="1:13" ht="22.5" x14ac:dyDescent="0.25">
      <c r="A23" s="10">
        <v>14</v>
      </c>
      <c r="B23" s="10" t="s">
        <v>1479</v>
      </c>
      <c r="C23" s="94" t="s">
        <v>1480</v>
      </c>
      <c r="D23" s="211" t="s">
        <v>1481</v>
      </c>
      <c r="E23" s="211" t="s">
        <v>1482</v>
      </c>
      <c r="F23" s="15">
        <v>44451</v>
      </c>
      <c r="G23" s="12" t="s">
        <v>1483</v>
      </c>
      <c r="H23" s="15">
        <f t="shared" si="1"/>
        <v>44444</v>
      </c>
      <c r="I23" s="48" t="s">
        <v>2667</v>
      </c>
      <c r="J23" s="50">
        <f t="shared" si="2"/>
        <v>44541</v>
      </c>
      <c r="K23" s="49">
        <v>44102</v>
      </c>
      <c r="L23" s="15">
        <f t="shared" si="0"/>
        <v>44252</v>
      </c>
      <c r="M23" s="48" t="s">
        <v>2446</v>
      </c>
    </row>
    <row r="24" spans="1:13" s="77" customFormat="1" ht="78.75" x14ac:dyDescent="0.25">
      <c r="A24" s="4">
        <v>15</v>
      </c>
      <c r="B24" s="4" t="s">
        <v>1507</v>
      </c>
      <c r="C24" s="99" t="s">
        <v>1512</v>
      </c>
      <c r="D24" s="6" t="s">
        <v>528</v>
      </c>
      <c r="E24" s="6" t="s">
        <v>1513</v>
      </c>
      <c r="F24" s="9">
        <v>44249</v>
      </c>
      <c r="G24" s="6" t="s">
        <v>2033</v>
      </c>
      <c r="H24" s="213">
        <f t="shared" si="1"/>
        <v>44242</v>
      </c>
      <c r="I24" s="124" t="s">
        <v>2667</v>
      </c>
      <c r="J24" s="96">
        <f t="shared" si="2"/>
        <v>44339</v>
      </c>
      <c r="K24" s="57">
        <v>44440</v>
      </c>
      <c r="L24" s="213">
        <f t="shared" si="0"/>
        <v>44590</v>
      </c>
      <c r="M24" s="56" t="s">
        <v>2156</v>
      </c>
    </row>
    <row r="25" spans="1:13" ht="22.5" x14ac:dyDescent="0.25">
      <c r="A25" s="10">
        <v>16</v>
      </c>
      <c r="B25" s="10" t="s">
        <v>1508</v>
      </c>
      <c r="C25" s="94" t="s">
        <v>1514</v>
      </c>
      <c r="D25" s="211" t="s">
        <v>1515</v>
      </c>
      <c r="E25" s="211" t="s">
        <v>1516</v>
      </c>
      <c r="F25" s="15">
        <v>44107</v>
      </c>
      <c r="G25" s="12" t="s">
        <v>1517</v>
      </c>
      <c r="H25" s="15">
        <f t="shared" si="1"/>
        <v>44100</v>
      </c>
      <c r="I25" s="48" t="s">
        <v>2667</v>
      </c>
      <c r="J25" s="50">
        <f t="shared" si="2"/>
        <v>44197</v>
      </c>
      <c r="K25" s="49">
        <v>44313</v>
      </c>
      <c r="L25" s="15">
        <f t="shared" si="0"/>
        <v>44463</v>
      </c>
      <c r="M25" s="48" t="s">
        <v>2009</v>
      </c>
    </row>
    <row r="26" spans="1:13" s="77" customFormat="1" ht="33.75" x14ac:dyDescent="0.25">
      <c r="A26" s="4">
        <v>17</v>
      </c>
      <c r="B26" s="74" t="s">
        <v>1509</v>
      </c>
      <c r="C26" s="75" t="s">
        <v>1518</v>
      </c>
      <c r="D26" s="62" t="s">
        <v>1481</v>
      </c>
      <c r="E26" s="217" t="s">
        <v>1519</v>
      </c>
      <c r="F26" s="43">
        <v>44173</v>
      </c>
      <c r="G26" s="76" t="s">
        <v>1326</v>
      </c>
      <c r="H26" s="213">
        <f t="shared" si="1"/>
        <v>44166</v>
      </c>
      <c r="I26" s="124" t="s">
        <v>2667</v>
      </c>
      <c r="J26" s="96">
        <f t="shared" si="2"/>
        <v>44263</v>
      </c>
      <c r="K26" s="226">
        <v>44160</v>
      </c>
      <c r="L26" s="213">
        <f t="shared" si="0"/>
        <v>44310</v>
      </c>
      <c r="M26" s="105" t="s">
        <v>2067</v>
      </c>
    </row>
    <row r="27" spans="1:13" ht="67.5" x14ac:dyDescent="0.25">
      <c r="A27" s="10">
        <v>18</v>
      </c>
      <c r="B27" s="10" t="s">
        <v>1510</v>
      </c>
      <c r="C27" s="94" t="s">
        <v>1520</v>
      </c>
      <c r="D27" s="211" t="s">
        <v>901</v>
      </c>
      <c r="E27" s="211" t="s">
        <v>1521</v>
      </c>
      <c r="F27" s="15">
        <v>44165</v>
      </c>
      <c r="G27" s="12" t="s">
        <v>1522</v>
      </c>
      <c r="H27" s="15">
        <f t="shared" si="1"/>
        <v>44158</v>
      </c>
      <c r="I27" s="48" t="s">
        <v>2667</v>
      </c>
      <c r="J27" s="50">
        <f t="shared" si="2"/>
        <v>44255</v>
      </c>
      <c r="K27" s="49">
        <v>44404</v>
      </c>
      <c r="L27" s="15">
        <f t="shared" si="0"/>
        <v>44554</v>
      </c>
      <c r="M27" s="48" t="s">
        <v>2013</v>
      </c>
    </row>
    <row r="28" spans="1:13" ht="40.5" customHeight="1" x14ac:dyDescent="0.25">
      <c r="A28" s="4">
        <v>19</v>
      </c>
      <c r="B28" s="74" t="s">
        <v>1511</v>
      </c>
      <c r="C28" s="75" t="s">
        <v>1523</v>
      </c>
      <c r="D28" s="217" t="s">
        <v>1524</v>
      </c>
      <c r="E28" s="217" t="s">
        <v>1525</v>
      </c>
      <c r="F28" s="43">
        <v>44210</v>
      </c>
      <c r="G28" s="76" t="s">
        <v>1526</v>
      </c>
      <c r="H28" s="213">
        <f t="shared" si="1"/>
        <v>44203</v>
      </c>
      <c r="I28" s="124" t="s">
        <v>2667</v>
      </c>
      <c r="J28" s="96">
        <f t="shared" si="2"/>
        <v>44300</v>
      </c>
      <c r="K28" s="57">
        <v>44342</v>
      </c>
      <c r="L28" s="213">
        <f t="shared" si="0"/>
        <v>44492</v>
      </c>
      <c r="M28" s="56" t="s">
        <v>1931</v>
      </c>
    </row>
    <row r="29" spans="1:13" s="31" customFormat="1" ht="65.25" customHeight="1" x14ac:dyDescent="0.25">
      <c r="A29" s="10">
        <v>20</v>
      </c>
      <c r="B29" s="10" t="s">
        <v>1527</v>
      </c>
      <c r="C29" s="94" t="s">
        <v>1528</v>
      </c>
      <c r="D29" s="211" t="s">
        <v>1529</v>
      </c>
      <c r="E29" s="211" t="s">
        <v>1530</v>
      </c>
      <c r="F29" s="15">
        <v>44168</v>
      </c>
      <c r="G29" s="12" t="s">
        <v>1531</v>
      </c>
      <c r="H29" s="15">
        <f t="shared" si="1"/>
        <v>44161</v>
      </c>
      <c r="I29" s="48" t="s">
        <v>2667</v>
      </c>
      <c r="J29" s="50">
        <f t="shared" si="2"/>
        <v>44258</v>
      </c>
      <c r="K29" s="49">
        <v>44375</v>
      </c>
      <c r="L29" s="15">
        <f t="shared" si="0"/>
        <v>44525</v>
      </c>
      <c r="M29" s="48" t="s">
        <v>2713</v>
      </c>
    </row>
    <row r="30" spans="1:13" s="77" customFormat="1" ht="33.75" customHeight="1" x14ac:dyDescent="0.25">
      <c r="A30" s="4">
        <v>21</v>
      </c>
      <c r="B30" s="4" t="s">
        <v>1532</v>
      </c>
      <c r="C30" s="99" t="s">
        <v>1533</v>
      </c>
      <c r="D30" s="6" t="s">
        <v>1534</v>
      </c>
      <c r="E30" s="6" t="s">
        <v>1535</v>
      </c>
      <c r="F30" s="9">
        <v>44161</v>
      </c>
      <c r="G30" s="6" t="s">
        <v>1594</v>
      </c>
      <c r="H30" s="213">
        <f t="shared" si="1"/>
        <v>44154</v>
      </c>
      <c r="I30" s="124" t="s">
        <v>2667</v>
      </c>
      <c r="J30" s="96">
        <f t="shared" si="2"/>
        <v>44251</v>
      </c>
      <c r="K30" s="57">
        <v>44230</v>
      </c>
      <c r="L30" s="213">
        <f t="shared" si="0"/>
        <v>44380</v>
      </c>
      <c r="M30" s="56" t="s">
        <v>1932</v>
      </c>
    </row>
    <row r="31" spans="1:13" ht="32.25" customHeight="1" x14ac:dyDescent="0.25">
      <c r="A31" s="10">
        <v>22</v>
      </c>
      <c r="B31" s="10" t="s">
        <v>1541</v>
      </c>
      <c r="C31" s="94" t="s">
        <v>1542</v>
      </c>
      <c r="D31" s="211" t="s">
        <v>1543</v>
      </c>
      <c r="E31" s="211" t="s">
        <v>1544</v>
      </c>
      <c r="F31" s="15">
        <v>44237</v>
      </c>
      <c r="G31" s="12" t="s">
        <v>1545</v>
      </c>
      <c r="H31" s="15">
        <f t="shared" si="1"/>
        <v>44230</v>
      </c>
      <c r="I31" s="48" t="s">
        <v>2667</v>
      </c>
      <c r="J31" s="50">
        <f t="shared" si="2"/>
        <v>44327</v>
      </c>
      <c r="K31" s="49">
        <v>44417</v>
      </c>
      <c r="L31" s="15">
        <f t="shared" si="0"/>
        <v>44567</v>
      </c>
      <c r="M31" s="48" t="s">
        <v>2012</v>
      </c>
    </row>
    <row r="32" spans="1:13" ht="30" customHeight="1" x14ac:dyDescent="0.25">
      <c r="A32" s="4">
        <v>23</v>
      </c>
      <c r="B32" s="74" t="s">
        <v>3918</v>
      </c>
      <c r="C32" s="75" t="s">
        <v>1538</v>
      </c>
      <c r="D32" s="217" t="s">
        <v>1539</v>
      </c>
      <c r="E32" s="217" t="s">
        <v>1540</v>
      </c>
      <c r="F32" s="43">
        <v>44479</v>
      </c>
      <c r="G32" s="76" t="s">
        <v>2274</v>
      </c>
      <c r="H32" s="213">
        <f t="shared" si="1"/>
        <v>44472</v>
      </c>
      <c r="I32" s="124" t="s">
        <v>2667</v>
      </c>
      <c r="J32" s="96">
        <f t="shared" si="2"/>
        <v>44569</v>
      </c>
      <c r="K32" s="226">
        <v>44002</v>
      </c>
      <c r="L32" s="213">
        <f t="shared" si="0"/>
        <v>44152</v>
      </c>
      <c r="M32" s="56" t="s">
        <v>3919</v>
      </c>
    </row>
    <row r="33" spans="1:13" s="32" customFormat="1" ht="33.75" x14ac:dyDescent="0.25">
      <c r="A33" s="10">
        <v>24</v>
      </c>
      <c r="B33" s="10" t="s">
        <v>1571</v>
      </c>
      <c r="C33" s="94" t="s">
        <v>1557</v>
      </c>
      <c r="D33" s="211" t="s">
        <v>1335</v>
      </c>
      <c r="E33" s="211" t="s">
        <v>1572</v>
      </c>
      <c r="F33" s="15">
        <v>44285</v>
      </c>
      <c r="G33" s="12" t="s">
        <v>1573</v>
      </c>
      <c r="H33" s="15">
        <f t="shared" si="1"/>
        <v>44278</v>
      </c>
      <c r="I33" s="48" t="s">
        <v>2667</v>
      </c>
      <c r="J33" s="50">
        <f t="shared" si="2"/>
        <v>44375</v>
      </c>
      <c r="K33" s="49">
        <v>44707</v>
      </c>
      <c r="L33" s="15">
        <f t="shared" si="0"/>
        <v>44857</v>
      </c>
      <c r="M33" s="48" t="s">
        <v>4121</v>
      </c>
    </row>
    <row r="34" spans="1:13" s="77" customFormat="1" ht="33" customHeight="1" x14ac:dyDescent="0.25">
      <c r="A34" s="210">
        <v>25</v>
      </c>
      <c r="B34" s="215" t="s">
        <v>1559</v>
      </c>
      <c r="C34" s="216" t="s">
        <v>1558</v>
      </c>
      <c r="D34" s="217" t="s">
        <v>1750</v>
      </c>
      <c r="E34" s="217" t="s">
        <v>1751</v>
      </c>
      <c r="F34" s="219">
        <v>44257</v>
      </c>
      <c r="G34" s="217" t="s">
        <v>1752</v>
      </c>
      <c r="H34" s="213">
        <f t="shared" si="1"/>
        <v>44250</v>
      </c>
      <c r="I34" s="124" t="s">
        <v>2667</v>
      </c>
      <c r="J34" s="96">
        <f t="shared" si="2"/>
        <v>44347</v>
      </c>
      <c r="K34" s="226">
        <v>44469</v>
      </c>
      <c r="L34" s="213">
        <f t="shared" si="0"/>
        <v>44619</v>
      </c>
      <c r="M34" s="56" t="s">
        <v>2125</v>
      </c>
    </row>
    <row r="35" spans="1:13" s="32" customFormat="1" ht="39" customHeight="1" x14ac:dyDescent="0.25">
      <c r="A35" s="10">
        <v>26</v>
      </c>
      <c r="B35" s="10" t="s">
        <v>1560</v>
      </c>
      <c r="C35" s="94" t="s">
        <v>1563</v>
      </c>
      <c r="D35" s="211" t="s">
        <v>1481</v>
      </c>
      <c r="E35" s="211" t="s">
        <v>1561</v>
      </c>
      <c r="F35" s="15">
        <v>44221</v>
      </c>
      <c r="G35" s="12" t="s">
        <v>1562</v>
      </c>
      <c r="H35" s="15">
        <f t="shared" si="1"/>
        <v>44214</v>
      </c>
      <c r="I35" s="48" t="s">
        <v>2667</v>
      </c>
      <c r="J35" s="50">
        <f t="shared" si="2"/>
        <v>44311</v>
      </c>
      <c r="K35" s="49">
        <v>44607</v>
      </c>
      <c r="L35" s="15">
        <f t="shared" si="0"/>
        <v>44757</v>
      </c>
      <c r="M35" s="48" t="s">
        <v>2461</v>
      </c>
    </row>
    <row r="36" spans="1:13" ht="22.5" x14ac:dyDescent="0.25">
      <c r="A36" s="4">
        <v>27</v>
      </c>
      <c r="B36" s="74" t="s">
        <v>1564</v>
      </c>
      <c r="C36" s="75" t="s">
        <v>1565</v>
      </c>
      <c r="D36" s="217" t="s">
        <v>859</v>
      </c>
      <c r="E36" s="217" t="s">
        <v>1566</v>
      </c>
      <c r="F36" s="43">
        <v>44316</v>
      </c>
      <c r="G36" s="76" t="s">
        <v>1570</v>
      </c>
      <c r="H36" s="213">
        <f t="shared" si="1"/>
        <v>44309</v>
      </c>
      <c r="I36" s="124" t="s">
        <v>2667</v>
      </c>
      <c r="J36" s="96">
        <f t="shared" si="2"/>
        <v>44406</v>
      </c>
      <c r="K36" s="57">
        <v>44451</v>
      </c>
      <c r="L36" s="213">
        <f t="shared" si="0"/>
        <v>44601</v>
      </c>
      <c r="M36" s="124" t="s">
        <v>2447</v>
      </c>
    </row>
    <row r="37" spans="1:13" ht="33.75" x14ac:dyDescent="0.25">
      <c r="A37" s="10">
        <v>28</v>
      </c>
      <c r="B37" s="10" t="s">
        <v>1567</v>
      </c>
      <c r="C37" s="94" t="s">
        <v>1568</v>
      </c>
      <c r="D37" s="211" t="s">
        <v>1738</v>
      </c>
      <c r="E37" s="211" t="s">
        <v>1569</v>
      </c>
      <c r="F37" s="15">
        <v>44262</v>
      </c>
      <c r="G37" s="12" t="s">
        <v>1879</v>
      </c>
      <c r="H37" s="15">
        <f t="shared" si="1"/>
        <v>44255</v>
      </c>
      <c r="I37" s="48" t="s">
        <v>2667</v>
      </c>
      <c r="J37" s="50">
        <f t="shared" si="2"/>
        <v>44352</v>
      </c>
      <c r="K37" s="49">
        <v>44510</v>
      </c>
      <c r="L37" s="15">
        <f t="shared" si="0"/>
        <v>44660</v>
      </c>
      <c r="M37" s="48" t="s">
        <v>2448</v>
      </c>
    </row>
    <row r="38" spans="1:13" s="77" customFormat="1" ht="22.5" x14ac:dyDescent="0.25">
      <c r="A38" s="4">
        <v>29</v>
      </c>
      <c r="B38" s="74" t="s">
        <v>1574</v>
      </c>
      <c r="C38" s="75" t="s">
        <v>1575</v>
      </c>
      <c r="D38" s="217" t="s">
        <v>1788</v>
      </c>
      <c r="E38" s="217" t="s">
        <v>860</v>
      </c>
      <c r="F38" s="43">
        <v>44300</v>
      </c>
      <c r="G38" s="76" t="s">
        <v>1644</v>
      </c>
      <c r="H38" s="213">
        <f t="shared" si="1"/>
        <v>44293</v>
      </c>
      <c r="I38" s="124" t="s">
        <v>2667</v>
      </c>
      <c r="J38" s="96">
        <f t="shared" si="2"/>
        <v>44390</v>
      </c>
      <c r="K38" s="226">
        <v>44394</v>
      </c>
      <c r="L38" s="213">
        <f t="shared" si="0"/>
        <v>44544</v>
      </c>
      <c r="M38" s="124" t="s">
        <v>2090</v>
      </c>
    </row>
    <row r="39" spans="1:13" x14ac:dyDescent="0.25">
      <c r="A39" s="10">
        <v>30</v>
      </c>
      <c r="B39" s="10" t="s">
        <v>717</v>
      </c>
      <c r="C39" s="94"/>
      <c r="D39" s="211"/>
      <c r="E39" s="211"/>
      <c r="F39" s="10"/>
      <c r="G39" s="12"/>
      <c r="H39" s="15"/>
      <c r="I39" s="48"/>
      <c r="J39" s="50"/>
      <c r="K39" s="48"/>
      <c r="L39" s="15"/>
      <c r="M39" s="46"/>
    </row>
    <row r="40" spans="1:13" ht="55.5" customHeight="1" x14ac:dyDescent="0.25">
      <c r="A40" s="4">
        <v>31</v>
      </c>
      <c r="B40" s="74" t="s">
        <v>1576</v>
      </c>
      <c r="C40" s="75" t="s">
        <v>1577</v>
      </c>
      <c r="D40" s="217" t="s">
        <v>1578</v>
      </c>
      <c r="E40" s="217" t="s">
        <v>1579</v>
      </c>
      <c r="F40" s="43">
        <v>44252</v>
      </c>
      <c r="G40" s="76" t="s">
        <v>1580</v>
      </c>
      <c r="H40" s="214">
        <f t="shared" si="1"/>
        <v>44245</v>
      </c>
      <c r="I40" s="124" t="s">
        <v>2667</v>
      </c>
      <c r="J40" s="96">
        <f t="shared" si="2"/>
        <v>44342</v>
      </c>
      <c r="K40" s="226">
        <v>44439</v>
      </c>
      <c r="L40" s="213">
        <f t="shared" si="0"/>
        <v>44589</v>
      </c>
      <c r="M40" s="124" t="s">
        <v>4122</v>
      </c>
    </row>
    <row r="41" spans="1:13" ht="51" customHeight="1" x14ac:dyDescent="0.25">
      <c r="A41" s="10">
        <v>32</v>
      </c>
      <c r="B41" s="10" t="s">
        <v>1581</v>
      </c>
      <c r="C41" s="94" t="s">
        <v>1582</v>
      </c>
      <c r="D41" s="211" t="s">
        <v>1363</v>
      </c>
      <c r="E41" s="211" t="s">
        <v>1583</v>
      </c>
      <c r="F41" s="15">
        <v>44270</v>
      </c>
      <c r="G41" s="12" t="s">
        <v>1833</v>
      </c>
      <c r="H41" s="15">
        <f t="shared" si="1"/>
        <v>44263</v>
      </c>
      <c r="I41" s="48" t="s">
        <v>2667</v>
      </c>
      <c r="J41" s="50">
        <f t="shared" si="2"/>
        <v>44360</v>
      </c>
      <c r="K41" s="49">
        <v>44396</v>
      </c>
      <c r="L41" s="15">
        <f t="shared" si="0"/>
        <v>44546</v>
      </c>
      <c r="M41" s="48" t="s">
        <v>2007</v>
      </c>
    </row>
    <row r="42" spans="1:13" ht="33.75" x14ac:dyDescent="0.25">
      <c r="A42" s="4">
        <v>33</v>
      </c>
      <c r="B42" s="74" t="s">
        <v>1630</v>
      </c>
      <c r="C42" s="75" t="s">
        <v>1626</v>
      </c>
      <c r="D42" s="217" t="s">
        <v>1627</v>
      </c>
      <c r="E42" s="217" t="s">
        <v>1628</v>
      </c>
      <c r="F42" s="43">
        <v>44444</v>
      </c>
      <c r="G42" s="76" t="s">
        <v>1629</v>
      </c>
      <c r="H42" s="213">
        <f t="shared" si="1"/>
        <v>44437</v>
      </c>
      <c r="I42" s="124" t="s">
        <v>2667</v>
      </c>
      <c r="J42" s="96">
        <f t="shared" si="2"/>
        <v>44534</v>
      </c>
      <c r="K42" s="226">
        <v>44557</v>
      </c>
      <c r="L42" s="213">
        <f t="shared" si="0"/>
        <v>44707</v>
      </c>
      <c r="M42" s="124" t="s">
        <v>2450</v>
      </c>
    </row>
    <row r="43" spans="1:13" ht="56.25" x14ac:dyDescent="0.25">
      <c r="A43" s="10">
        <v>34</v>
      </c>
      <c r="B43" s="10" t="s">
        <v>1589</v>
      </c>
      <c r="C43" s="94" t="s">
        <v>1590</v>
      </c>
      <c r="D43" s="211" t="s">
        <v>1591</v>
      </c>
      <c r="E43" s="211" t="s">
        <v>1592</v>
      </c>
      <c r="F43" s="15">
        <v>44246</v>
      </c>
      <c r="G43" s="12" t="s">
        <v>1593</v>
      </c>
      <c r="H43" s="15">
        <f t="shared" si="1"/>
        <v>44239</v>
      </c>
      <c r="I43" s="48" t="s">
        <v>2667</v>
      </c>
      <c r="J43" s="50">
        <f t="shared" si="2"/>
        <v>44336</v>
      </c>
      <c r="K43" s="49">
        <v>44483</v>
      </c>
      <c r="L43" s="15">
        <f t="shared" si="0"/>
        <v>44633</v>
      </c>
      <c r="M43" s="48" t="s">
        <v>2125</v>
      </c>
    </row>
    <row r="44" spans="1:13" ht="37.5" customHeight="1" x14ac:dyDescent="0.25">
      <c r="A44" s="4">
        <v>35</v>
      </c>
      <c r="B44" s="74" t="s">
        <v>1585</v>
      </c>
      <c r="C44" s="75" t="s">
        <v>1586</v>
      </c>
      <c r="D44" s="217" t="s">
        <v>418</v>
      </c>
      <c r="E44" s="217" t="s">
        <v>1587</v>
      </c>
      <c r="F44" s="43">
        <v>44208</v>
      </c>
      <c r="G44" s="62" t="s">
        <v>1588</v>
      </c>
      <c r="H44" s="213">
        <f t="shared" si="1"/>
        <v>44201</v>
      </c>
      <c r="I44" s="124" t="s">
        <v>2667</v>
      </c>
      <c r="J44" s="96">
        <f t="shared" si="2"/>
        <v>44298</v>
      </c>
      <c r="K44" s="226">
        <v>44369</v>
      </c>
      <c r="L44" s="213">
        <f t="shared" si="0"/>
        <v>44519</v>
      </c>
      <c r="M44" s="105" t="s">
        <v>1938</v>
      </c>
    </row>
    <row r="45" spans="1:13" ht="37.5" customHeight="1" x14ac:dyDescent="0.25">
      <c r="A45" s="10">
        <v>36</v>
      </c>
      <c r="B45" s="10" t="s">
        <v>1598</v>
      </c>
      <c r="C45" s="94" t="s">
        <v>1599</v>
      </c>
      <c r="D45" s="211" t="s">
        <v>1720</v>
      </c>
      <c r="E45" s="211" t="s">
        <v>1600</v>
      </c>
      <c r="F45" s="15">
        <v>44834</v>
      </c>
      <c r="G45" s="12" t="s">
        <v>1601</v>
      </c>
      <c r="H45" s="15">
        <f t="shared" si="1"/>
        <v>44827</v>
      </c>
      <c r="I45" s="48" t="s">
        <v>2667</v>
      </c>
      <c r="J45" s="50">
        <f t="shared" si="2"/>
        <v>44924</v>
      </c>
      <c r="K45" s="49">
        <v>45265</v>
      </c>
      <c r="L45" s="15">
        <f t="shared" si="0"/>
        <v>45415</v>
      </c>
      <c r="M45" s="46"/>
    </row>
    <row r="46" spans="1:13" ht="41.25" customHeight="1" x14ac:dyDescent="0.25">
      <c r="A46" s="4">
        <v>37</v>
      </c>
      <c r="B46" s="74" t="s">
        <v>1608</v>
      </c>
      <c r="C46" s="75" t="s">
        <v>1609</v>
      </c>
      <c r="D46" s="217" t="s">
        <v>1610</v>
      </c>
      <c r="E46" s="217" t="s">
        <v>1611</v>
      </c>
      <c r="F46" s="43">
        <v>44291</v>
      </c>
      <c r="G46" s="76" t="s">
        <v>3464</v>
      </c>
      <c r="H46" s="213">
        <f t="shared" si="1"/>
        <v>44284</v>
      </c>
      <c r="I46" s="124" t="s">
        <v>2667</v>
      </c>
      <c r="J46" s="96">
        <f t="shared" si="2"/>
        <v>44381</v>
      </c>
      <c r="K46" s="226">
        <v>44441</v>
      </c>
      <c r="L46" s="213">
        <f t="shared" si="0"/>
        <v>44591</v>
      </c>
      <c r="M46" s="221"/>
    </row>
    <row r="47" spans="1:13" ht="33.75" x14ac:dyDescent="0.25">
      <c r="A47" s="10">
        <v>38</v>
      </c>
      <c r="B47" s="10" t="s">
        <v>1612</v>
      </c>
      <c r="C47" s="94" t="s">
        <v>1613</v>
      </c>
      <c r="D47" s="211" t="s">
        <v>1614</v>
      </c>
      <c r="E47" s="211" t="s">
        <v>1615</v>
      </c>
      <c r="F47" s="15">
        <v>44291</v>
      </c>
      <c r="G47" s="12" t="s">
        <v>1616</v>
      </c>
      <c r="H47" s="15">
        <f t="shared" si="1"/>
        <v>44284</v>
      </c>
      <c r="I47" s="48" t="s">
        <v>2667</v>
      </c>
      <c r="J47" s="50">
        <f t="shared" si="2"/>
        <v>44381</v>
      </c>
      <c r="K47" s="49">
        <v>44431</v>
      </c>
      <c r="L47" s="15">
        <f t="shared" si="0"/>
        <v>44581</v>
      </c>
      <c r="M47" s="48" t="s">
        <v>2452</v>
      </c>
    </row>
    <row r="48" spans="1:13" ht="42.75" customHeight="1" x14ac:dyDescent="0.25">
      <c r="A48" s="4">
        <v>39</v>
      </c>
      <c r="B48" s="74" t="s">
        <v>1617</v>
      </c>
      <c r="C48" s="75" t="s">
        <v>1618</v>
      </c>
      <c r="D48" s="217" t="s">
        <v>1619</v>
      </c>
      <c r="E48" s="217" t="s">
        <v>1620</v>
      </c>
      <c r="F48" s="43">
        <v>44438</v>
      </c>
      <c r="G48" s="76" t="s">
        <v>1621</v>
      </c>
      <c r="H48" s="213">
        <f t="shared" si="1"/>
        <v>44431</v>
      </c>
      <c r="I48" s="124" t="s">
        <v>2667</v>
      </c>
      <c r="J48" s="96">
        <f t="shared" si="2"/>
        <v>44528</v>
      </c>
      <c r="K48" s="226">
        <v>44494</v>
      </c>
      <c r="L48" s="213">
        <f t="shared" si="0"/>
        <v>44644</v>
      </c>
      <c r="M48" s="124" t="s">
        <v>2451</v>
      </c>
    </row>
    <row r="49" spans="1:13" ht="46.5" customHeight="1" x14ac:dyDescent="0.25">
      <c r="A49" s="10">
        <v>40</v>
      </c>
      <c r="B49" s="10" t="s">
        <v>1631</v>
      </c>
      <c r="C49" s="94" t="s">
        <v>1632</v>
      </c>
      <c r="D49" s="211" t="s">
        <v>21</v>
      </c>
      <c r="E49" s="211" t="s">
        <v>1633</v>
      </c>
      <c r="F49" s="15">
        <v>44288</v>
      </c>
      <c r="G49" s="12" t="s">
        <v>1634</v>
      </c>
      <c r="H49" s="15">
        <f t="shared" si="1"/>
        <v>44281</v>
      </c>
      <c r="I49" s="48" t="s">
        <v>2667</v>
      </c>
      <c r="J49" s="50">
        <f t="shared" si="2"/>
        <v>44378</v>
      </c>
      <c r="K49" s="49">
        <v>44308</v>
      </c>
      <c r="L49" s="15">
        <f t="shared" si="0"/>
        <v>44458</v>
      </c>
      <c r="M49" s="48" t="s">
        <v>1861</v>
      </c>
    </row>
    <row r="50" spans="1:13" ht="30.75" customHeight="1" x14ac:dyDescent="0.25">
      <c r="A50" s="4">
        <v>41</v>
      </c>
      <c r="B50" s="74" t="s">
        <v>1622</v>
      </c>
      <c r="C50" s="75" t="s">
        <v>1623</v>
      </c>
      <c r="D50" s="217" t="s">
        <v>212</v>
      </c>
      <c r="E50" s="217" t="s">
        <v>1624</v>
      </c>
      <c r="F50" s="43">
        <v>44237</v>
      </c>
      <c r="G50" s="76" t="s">
        <v>1625</v>
      </c>
      <c r="H50" s="213">
        <f t="shared" si="1"/>
        <v>44230</v>
      </c>
      <c r="I50" s="124" t="s">
        <v>2667</v>
      </c>
      <c r="J50" s="96">
        <f t="shared" si="2"/>
        <v>44327</v>
      </c>
      <c r="K50" s="226">
        <v>44232</v>
      </c>
      <c r="L50" s="213">
        <f t="shared" si="0"/>
        <v>44382</v>
      </c>
      <c r="M50" s="124" t="s">
        <v>2035</v>
      </c>
    </row>
    <row r="51" spans="1:13" ht="22.5" x14ac:dyDescent="0.25">
      <c r="A51" s="218">
        <v>42</v>
      </c>
      <c r="B51" s="211" t="s">
        <v>1635</v>
      </c>
      <c r="C51" s="211" t="s">
        <v>1636</v>
      </c>
      <c r="D51" s="211" t="s">
        <v>1637</v>
      </c>
      <c r="E51" s="211" t="s">
        <v>1638</v>
      </c>
      <c r="F51" s="212">
        <v>44253</v>
      </c>
      <c r="G51" s="211" t="s">
        <v>1639</v>
      </c>
      <c r="H51" s="15">
        <f t="shared" si="1"/>
        <v>44246</v>
      </c>
      <c r="I51" s="48" t="s">
        <v>2667</v>
      </c>
      <c r="J51" s="50">
        <f t="shared" si="2"/>
        <v>44343</v>
      </c>
      <c r="K51" s="49">
        <v>44364</v>
      </c>
      <c r="L51" s="285">
        <f t="shared" si="0"/>
        <v>44514</v>
      </c>
      <c r="M51" s="48" t="s">
        <v>3361</v>
      </c>
    </row>
    <row r="52" spans="1:13" ht="45.75" customHeight="1" x14ac:dyDescent="0.25">
      <c r="A52" s="210">
        <v>43</v>
      </c>
      <c r="B52" s="215" t="s">
        <v>1640</v>
      </c>
      <c r="C52" s="216" t="s">
        <v>1641</v>
      </c>
      <c r="D52" s="217" t="s">
        <v>1335</v>
      </c>
      <c r="E52" s="217" t="s">
        <v>1642</v>
      </c>
      <c r="F52" s="213">
        <v>44174</v>
      </c>
      <c r="G52" s="217" t="s">
        <v>1643</v>
      </c>
      <c r="H52" s="213">
        <f t="shared" si="1"/>
        <v>44167</v>
      </c>
      <c r="I52" s="124" t="s">
        <v>2667</v>
      </c>
      <c r="J52" s="96">
        <f t="shared" si="2"/>
        <v>44264</v>
      </c>
      <c r="K52" s="57">
        <v>44264</v>
      </c>
      <c r="L52" s="213">
        <f t="shared" si="0"/>
        <v>44414</v>
      </c>
      <c r="M52" s="56" t="s">
        <v>1936</v>
      </c>
    </row>
    <row r="53" spans="1:13" s="77" customFormat="1" ht="45" customHeight="1" x14ac:dyDescent="0.25">
      <c r="A53" s="10">
        <v>44</v>
      </c>
      <c r="B53" s="10" t="s">
        <v>1648</v>
      </c>
      <c r="C53" s="94" t="s">
        <v>1649</v>
      </c>
      <c r="D53" s="222" t="s">
        <v>1852</v>
      </c>
      <c r="E53" s="211" t="s">
        <v>2532</v>
      </c>
      <c r="F53" s="15">
        <v>44201</v>
      </c>
      <c r="G53" s="211" t="s">
        <v>1903</v>
      </c>
      <c r="H53" s="15">
        <f t="shared" si="1"/>
        <v>44194</v>
      </c>
      <c r="I53" s="48" t="s">
        <v>2667</v>
      </c>
      <c r="J53" s="50">
        <f t="shared" si="2"/>
        <v>44291</v>
      </c>
      <c r="K53" s="49">
        <v>44725</v>
      </c>
      <c r="L53" s="15">
        <f t="shared" si="0"/>
        <v>44875</v>
      </c>
      <c r="M53" s="48" t="s">
        <v>4128</v>
      </c>
    </row>
    <row r="54" spans="1:13" ht="19.5" customHeight="1" x14ac:dyDescent="0.25">
      <c r="A54" s="210">
        <v>45</v>
      </c>
      <c r="B54" s="37"/>
      <c r="C54" s="205"/>
      <c r="D54" s="232"/>
      <c r="E54" s="232"/>
      <c r="F54" s="37"/>
      <c r="G54" s="206"/>
      <c r="H54" s="213"/>
      <c r="I54" s="124"/>
      <c r="J54" s="96"/>
      <c r="K54" s="124"/>
      <c r="L54" s="213"/>
      <c r="M54" s="221"/>
    </row>
    <row r="55" spans="1:13" s="77" customFormat="1" ht="33.75" x14ac:dyDescent="0.25">
      <c r="A55" s="10">
        <v>46</v>
      </c>
      <c r="B55" s="10" t="s">
        <v>1650</v>
      </c>
      <c r="C55" s="94" t="s">
        <v>1651</v>
      </c>
      <c r="D55" s="211" t="s">
        <v>1652</v>
      </c>
      <c r="E55" s="211" t="s">
        <v>2015</v>
      </c>
      <c r="F55" s="15">
        <v>44438</v>
      </c>
      <c r="G55" s="211" t="s">
        <v>1653</v>
      </c>
      <c r="H55" s="15">
        <f t="shared" si="1"/>
        <v>44431</v>
      </c>
      <c r="I55" s="48" t="s">
        <v>2667</v>
      </c>
      <c r="J55" s="50">
        <f t="shared" si="2"/>
        <v>44528</v>
      </c>
      <c r="K55" s="49">
        <v>44636</v>
      </c>
      <c r="L55" s="15">
        <f t="shared" si="0"/>
        <v>44786</v>
      </c>
      <c r="M55" s="48" t="s">
        <v>3920</v>
      </c>
    </row>
    <row r="56" spans="1:13" ht="56.25" x14ac:dyDescent="0.25">
      <c r="A56" s="210">
        <v>47</v>
      </c>
      <c r="B56" s="215" t="s">
        <v>1655</v>
      </c>
      <c r="C56" s="216" t="s">
        <v>1656</v>
      </c>
      <c r="D56" s="62" t="s">
        <v>901</v>
      </c>
      <c r="E56" s="217" t="s">
        <v>1657</v>
      </c>
      <c r="F56" s="213">
        <v>44217</v>
      </c>
      <c r="G56" s="217" t="s">
        <v>1658</v>
      </c>
      <c r="H56" s="213">
        <f t="shared" si="1"/>
        <v>44210</v>
      </c>
      <c r="I56" s="124" t="s">
        <v>2667</v>
      </c>
      <c r="J56" s="96">
        <f t="shared" si="2"/>
        <v>44307</v>
      </c>
      <c r="K56" s="57">
        <v>44333</v>
      </c>
      <c r="L56" s="213">
        <f t="shared" si="0"/>
        <v>44483</v>
      </c>
      <c r="M56" s="56" t="s">
        <v>2072</v>
      </c>
    </row>
    <row r="57" spans="1:13" ht="33.75" x14ac:dyDescent="0.25">
      <c r="A57" s="10">
        <v>48</v>
      </c>
      <c r="B57" s="10" t="s">
        <v>1659</v>
      </c>
      <c r="C57" s="94" t="s">
        <v>1660</v>
      </c>
      <c r="D57" s="211" t="s">
        <v>1661</v>
      </c>
      <c r="E57" s="211" t="s">
        <v>1665</v>
      </c>
      <c r="F57" s="15">
        <v>44316</v>
      </c>
      <c r="G57" s="211" t="s">
        <v>1822</v>
      </c>
      <c r="H57" s="15">
        <f t="shared" si="1"/>
        <v>44309</v>
      </c>
      <c r="I57" s="48" t="s">
        <v>2667</v>
      </c>
      <c r="J57" s="50">
        <f t="shared" si="2"/>
        <v>44406</v>
      </c>
      <c r="K57" s="49">
        <v>44725</v>
      </c>
      <c r="L57" s="15">
        <f>+K57+150</f>
        <v>44875</v>
      </c>
      <c r="M57" s="48" t="s">
        <v>3921</v>
      </c>
    </row>
    <row r="58" spans="1:13" ht="39" customHeight="1" x14ac:dyDescent="0.25">
      <c r="A58" s="210">
        <v>49</v>
      </c>
      <c r="B58" s="215" t="s">
        <v>1662</v>
      </c>
      <c r="C58" s="216" t="s">
        <v>1663</v>
      </c>
      <c r="D58" s="217" t="s">
        <v>1253</v>
      </c>
      <c r="E58" s="217" t="s">
        <v>1664</v>
      </c>
      <c r="F58" s="213">
        <v>44223</v>
      </c>
      <c r="G58" s="217" t="s">
        <v>1666</v>
      </c>
      <c r="H58" s="213">
        <f t="shared" si="1"/>
        <v>44216</v>
      </c>
      <c r="I58" s="124" t="s">
        <v>2667</v>
      </c>
      <c r="J58" s="96">
        <f t="shared" si="2"/>
        <v>44313</v>
      </c>
      <c r="K58" s="226">
        <v>44453</v>
      </c>
      <c r="L58" s="213">
        <f t="shared" si="0"/>
        <v>44603</v>
      </c>
      <c r="M58" s="124" t="s">
        <v>2124</v>
      </c>
    </row>
    <row r="59" spans="1:13" ht="67.5" customHeight="1" x14ac:dyDescent="0.25">
      <c r="A59" s="10">
        <v>50</v>
      </c>
      <c r="B59" s="10" t="s">
        <v>1667</v>
      </c>
      <c r="C59" s="94" t="s">
        <v>1668</v>
      </c>
      <c r="D59" s="211" t="s">
        <v>975</v>
      </c>
      <c r="E59" s="211" t="s">
        <v>1669</v>
      </c>
      <c r="F59" s="15">
        <v>44226</v>
      </c>
      <c r="G59" s="211" t="s">
        <v>1670</v>
      </c>
      <c r="H59" s="15">
        <f t="shared" si="1"/>
        <v>44219</v>
      </c>
      <c r="I59" s="48" t="s">
        <v>2667</v>
      </c>
      <c r="J59" s="50">
        <f t="shared" si="2"/>
        <v>44316</v>
      </c>
      <c r="K59" s="49">
        <v>44333</v>
      </c>
      <c r="L59" s="15">
        <f t="shared" si="0"/>
        <v>44483</v>
      </c>
      <c r="M59" s="48" t="s">
        <v>1933</v>
      </c>
    </row>
    <row r="60" spans="1:13" s="32" customFormat="1" ht="39" customHeight="1" x14ac:dyDescent="0.25">
      <c r="A60" s="210">
        <v>51</v>
      </c>
      <c r="B60" s="215" t="s">
        <v>1700</v>
      </c>
      <c r="C60" s="216" t="s">
        <v>1701</v>
      </c>
      <c r="D60" s="217" t="s">
        <v>1702</v>
      </c>
      <c r="E60" s="217" t="s">
        <v>1703</v>
      </c>
      <c r="F60" s="213">
        <v>44326</v>
      </c>
      <c r="G60" s="217" t="s">
        <v>1712</v>
      </c>
      <c r="H60" s="213">
        <f t="shared" si="1"/>
        <v>44319</v>
      </c>
      <c r="I60" s="124" t="s">
        <v>2667</v>
      </c>
      <c r="J60" s="96">
        <f t="shared" si="2"/>
        <v>44416</v>
      </c>
      <c r="K60" s="226">
        <v>44449</v>
      </c>
      <c r="L60" s="213">
        <f t="shared" si="0"/>
        <v>44599</v>
      </c>
      <c r="M60" s="124" t="s">
        <v>2092</v>
      </c>
    </row>
    <row r="61" spans="1:13" s="32" customFormat="1" ht="42" customHeight="1" x14ac:dyDescent="0.25">
      <c r="A61" s="10">
        <v>52</v>
      </c>
      <c r="B61" s="10" t="s">
        <v>1704</v>
      </c>
      <c r="C61" s="94" t="s">
        <v>1705</v>
      </c>
      <c r="D61" s="211" t="s">
        <v>1706</v>
      </c>
      <c r="E61" s="211" t="s">
        <v>1707</v>
      </c>
      <c r="F61" s="15">
        <v>44845</v>
      </c>
      <c r="G61" s="211" t="s">
        <v>3466</v>
      </c>
      <c r="H61" s="15">
        <f t="shared" si="1"/>
        <v>44838</v>
      </c>
      <c r="I61" s="48" t="s">
        <v>2667</v>
      </c>
      <c r="J61" s="50">
        <f t="shared" si="2"/>
        <v>44935</v>
      </c>
      <c r="K61" s="49">
        <v>45113</v>
      </c>
      <c r="L61" s="15">
        <f t="shared" si="0"/>
        <v>45263</v>
      </c>
      <c r="M61" s="48" t="s">
        <v>3922</v>
      </c>
    </row>
    <row r="62" spans="1:13" s="32" customFormat="1" ht="22.5" x14ac:dyDescent="0.25">
      <c r="A62" s="210">
        <v>53</v>
      </c>
      <c r="B62" s="215" t="s">
        <v>1708</v>
      </c>
      <c r="C62" s="216" t="s">
        <v>1709</v>
      </c>
      <c r="D62" s="217" t="s">
        <v>1253</v>
      </c>
      <c r="E62" s="217" t="s">
        <v>1710</v>
      </c>
      <c r="F62" s="213">
        <v>44227</v>
      </c>
      <c r="G62" s="217" t="s">
        <v>1711</v>
      </c>
      <c r="H62" s="213">
        <f t="shared" si="1"/>
        <v>44220</v>
      </c>
      <c r="I62" s="124" t="s">
        <v>2667</v>
      </c>
      <c r="J62" s="96">
        <f t="shared" si="2"/>
        <v>44317</v>
      </c>
      <c r="K62" s="124"/>
      <c r="L62" s="213"/>
      <c r="M62" s="221"/>
    </row>
    <row r="63" spans="1:13" ht="33.75" x14ac:dyDescent="0.25">
      <c r="A63" s="10">
        <v>54</v>
      </c>
      <c r="B63" s="10" t="s">
        <v>1714</v>
      </c>
      <c r="C63" s="94" t="s">
        <v>1715</v>
      </c>
      <c r="D63" s="211" t="s">
        <v>1486</v>
      </c>
      <c r="E63" s="211" t="s">
        <v>1716</v>
      </c>
      <c r="F63" s="15">
        <v>44254</v>
      </c>
      <c r="G63" s="211" t="s">
        <v>1717</v>
      </c>
      <c r="H63" s="15">
        <f t="shared" si="1"/>
        <v>44247</v>
      </c>
      <c r="I63" s="48" t="s">
        <v>2667</v>
      </c>
      <c r="J63" s="50">
        <f t="shared" si="2"/>
        <v>44344</v>
      </c>
      <c r="K63" s="49">
        <v>44512</v>
      </c>
      <c r="L63" s="15">
        <f t="shared" si="0"/>
        <v>44662</v>
      </c>
      <c r="M63" s="48" t="s">
        <v>2463</v>
      </c>
    </row>
    <row r="64" spans="1:13" ht="46.5" customHeight="1" x14ac:dyDescent="0.25">
      <c r="A64" s="210">
        <v>55</v>
      </c>
      <c r="B64" s="215" t="s">
        <v>1718</v>
      </c>
      <c r="C64" s="216" t="s">
        <v>1719</v>
      </c>
      <c r="D64" s="217" t="s">
        <v>1720</v>
      </c>
      <c r="E64" s="217" t="s">
        <v>1721</v>
      </c>
      <c r="F64" s="213">
        <v>44593</v>
      </c>
      <c r="G64" s="217" t="s">
        <v>1722</v>
      </c>
      <c r="H64" s="213">
        <f t="shared" si="1"/>
        <v>44586</v>
      </c>
      <c r="I64" s="124" t="s">
        <v>2667</v>
      </c>
      <c r="J64" s="96">
        <f t="shared" si="2"/>
        <v>44683</v>
      </c>
      <c r="K64" s="226">
        <v>44747</v>
      </c>
      <c r="L64" s="213">
        <f>+K64+150</f>
        <v>44897</v>
      </c>
      <c r="M64" s="124" t="s">
        <v>3923</v>
      </c>
    </row>
    <row r="65" spans="1:13" s="77" customFormat="1" ht="36.75" customHeight="1" x14ac:dyDescent="0.25">
      <c r="A65" s="10">
        <v>56</v>
      </c>
      <c r="B65" s="10" t="s">
        <v>1724</v>
      </c>
      <c r="C65" s="94" t="s">
        <v>1725</v>
      </c>
      <c r="D65" s="211" t="s">
        <v>1726</v>
      </c>
      <c r="E65" s="211" t="s">
        <v>1727</v>
      </c>
      <c r="F65" s="15">
        <v>44499</v>
      </c>
      <c r="G65" s="211" t="s">
        <v>1728</v>
      </c>
      <c r="H65" s="15">
        <f t="shared" si="1"/>
        <v>44492</v>
      </c>
      <c r="I65" s="48" t="s">
        <v>2667</v>
      </c>
      <c r="J65" s="50">
        <f t="shared" si="2"/>
        <v>44589</v>
      </c>
      <c r="K65" s="49">
        <v>44858</v>
      </c>
      <c r="L65" s="15">
        <f>K65+150</f>
        <v>45008</v>
      </c>
      <c r="M65" s="48" t="s">
        <v>2977</v>
      </c>
    </row>
    <row r="66" spans="1:13" s="77" customFormat="1" ht="33.75" x14ac:dyDescent="0.25">
      <c r="A66" s="210">
        <v>57</v>
      </c>
      <c r="B66" s="215" t="s">
        <v>1729</v>
      </c>
      <c r="C66" s="216" t="s">
        <v>1730</v>
      </c>
      <c r="D66" s="217" t="s">
        <v>1731</v>
      </c>
      <c r="E66" s="217" t="s">
        <v>1749</v>
      </c>
      <c r="F66" s="213">
        <v>44237</v>
      </c>
      <c r="G66" s="217" t="s">
        <v>1747</v>
      </c>
      <c r="H66" s="213">
        <f t="shared" si="1"/>
        <v>44230</v>
      </c>
      <c r="I66" s="124" t="s">
        <v>2667</v>
      </c>
      <c r="J66" s="96">
        <f t="shared" si="2"/>
        <v>44327</v>
      </c>
      <c r="K66" s="226">
        <v>44364</v>
      </c>
      <c r="L66" s="213">
        <f t="shared" si="0"/>
        <v>44514</v>
      </c>
      <c r="M66" s="124" t="s">
        <v>2089</v>
      </c>
    </row>
    <row r="67" spans="1:13" s="77" customFormat="1" ht="52.5" customHeight="1" x14ac:dyDescent="0.25">
      <c r="A67" s="10">
        <v>58</v>
      </c>
      <c r="B67" s="10" t="s">
        <v>1732</v>
      </c>
      <c r="C67" s="94" t="s">
        <v>1736</v>
      </c>
      <c r="D67" s="211" t="s">
        <v>410</v>
      </c>
      <c r="E67" s="211" t="s">
        <v>1733</v>
      </c>
      <c r="F67" s="15">
        <v>44457</v>
      </c>
      <c r="G67" s="211" t="s">
        <v>1734</v>
      </c>
      <c r="H67" s="15">
        <f t="shared" si="1"/>
        <v>44450</v>
      </c>
      <c r="I67" s="48" t="s">
        <v>2667</v>
      </c>
      <c r="J67" s="50">
        <f t="shared" si="2"/>
        <v>44547</v>
      </c>
      <c r="K67" s="49">
        <v>44778</v>
      </c>
      <c r="L67" s="15">
        <f>+K67+150</f>
        <v>44928</v>
      </c>
      <c r="M67" s="48" t="s">
        <v>4102</v>
      </c>
    </row>
    <row r="68" spans="1:13" s="77" customFormat="1" ht="39.75" customHeight="1" x14ac:dyDescent="0.25">
      <c r="A68" s="210">
        <v>59</v>
      </c>
      <c r="B68" s="215" t="s">
        <v>1735</v>
      </c>
      <c r="C68" s="216" t="s">
        <v>1737</v>
      </c>
      <c r="D68" s="62" t="s">
        <v>1738</v>
      </c>
      <c r="E68" s="217" t="s">
        <v>1748</v>
      </c>
      <c r="F68" s="213">
        <v>44291</v>
      </c>
      <c r="G68" s="217" t="s">
        <v>2036</v>
      </c>
      <c r="H68" s="213">
        <f t="shared" si="1"/>
        <v>44284</v>
      </c>
      <c r="I68" s="124" t="s">
        <v>2667</v>
      </c>
      <c r="J68" s="96">
        <f t="shared" si="2"/>
        <v>44381</v>
      </c>
      <c r="K68" s="226">
        <v>44705</v>
      </c>
      <c r="L68" s="213">
        <f t="shared" si="0"/>
        <v>44855</v>
      </c>
      <c r="M68" s="124" t="s">
        <v>2991</v>
      </c>
    </row>
    <row r="69" spans="1:13" s="77" customFormat="1" ht="57" customHeight="1" x14ac:dyDescent="0.25">
      <c r="A69" s="10">
        <v>60</v>
      </c>
      <c r="B69" s="10" t="s">
        <v>1743</v>
      </c>
      <c r="C69" s="94" t="s">
        <v>1739</v>
      </c>
      <c r="D69" s="211" t="s">
        <v>1481</v>
      </c>
      <c r="E69" s="211" t="s">
        <v>1740</v>
      </c>
      <c r="F69" s="15">
        <v>44289</v>
      </c>
      <c r="G69" s="211" t="s">
        <v>1741</v>
      </c>
      <c r="H69" s="15">
        <f t="shared" si="1"/>
        <v>44282</v>
      </c>
      <c r="I69" s="48" t="s">
        <v>2667</v>
      </c>
      <c r="J69" s="50">
        <f t="shared" si="2"/>
        <v>44379</v>
      </c>
      <c r="K69" s="49">
        <v>44378</v>
      </c>
      <c r="L69" s="15">
        <f t="shared" si="0"/>
        <v>44528</v>
      </c>
      <c r="M69" s="48" t="s">
        <v>2672</v>
      </c>
    </row>
    <row r="70" spans="1:13" s="77" customFormat="1" ht="43.5" customHeight="1" x14ac:dyDescent="0.25">
      <c r="A70" s="210">
        <v>61</v>
      </c>
      <c r="B70" s="215" t="s">
        <v>1742</v>
      </c>
      <c r="C70" s="216" t="s">
        <v>1744</v>
      </c>
      <c r="D70" s="114" t="s">
        <v>1852</v>
      </c>
      <c r="E70" s="217" t="s">
        <v>1745</v>
      </c>
      <c r="F70" s="213">
        <v>44925</v>
      </c>
      <c r="G70" s="217" t="s">
        <v>1746</v>
      </c>
      <c r="H70" s="260">
        <f t="shared" si="1"/>
        <v>44918</v>
      </c>
      <c r="I70" s="124" t="s">
        <v>2667</v>
      </c>
      <c r="J70" s="96">
        <f t="shared" si="2"/>
        <v>45015</v>
      </c>
      <c r="K70" s="226">
        <v>45239</v>
      </c>
      <c r="L70" s="213">
        <f>+K70+150</f>
        <v>45389</v>
      </c>
      <c r="M70" s="105" t="s">
        <v>3817</v>
      </c>
    </row>
    <row r="71" spans="1:13" ht="33.75" x14ac:dyDescent="0.25">
      <c r="A71" s="10">
        <v>62</v>
      </c>
      <c r="B71" s="10" t="s">
        <v>1753</v>
      </c>
      <c r="C71" s="94" t="s">
        <v>1754</v>
      </c>
      <c r="D71" s="211" t="s">
        <v>1515</v>
      </c>
      <c r="E71" s="211" t="s">
        <v>1856</v>
      </c>
      <c r="F71" s="15">
        <v>44296</v>
      </c>
      <c r="G71" s="211" t="s">
        <v>2443</v>
      </c>
      <c r="H71" s="15">
        <f t="shared" si="1"/>
        <v>44289</v>
      </c>
      <c r="I71" s="48" t="s">
        <v>2667</v>
      </c>
      <c r="J71" s="50">
        <f t="shared" si="2"/>
        <v>44386</v>
      </c>
      <c r="K71" s="49">
        <v>44405</v>
      </c>
      <c r="L71" s="15">
        <f t="shared" si="0"/>
        <v>44555</v>
      </c>
      <c r="M71" s="48" t="s">
        <v>2011</v>
      </c>
    </row>
    <row r="72" spans="1:13" s="77" customFormat="1" ht="36.75" customHeight="1" x14ac:dyDescent="0.25">
      <c r="A72" s="210">
        <v>63</v>
      </c>
      <c r="B72" s="215" t="s">
        <v>1755</v>
      </c>
      <c r="C72" s="216" t="s">
        <v>1756</v>
      </c>
      <c r="D72" s="217" t="s">
        <v>381</v>
      </c>
      <c r="E72" s="217" t="s">
        <v>1757</v>
      </c>
      <c r="F72" s="213">
        <v>44266</v>
      </c>
      <c r="G72" s="217" t="s">
        <v>1825</v>
      </c>
      <c r="H72" s="213">
        <f t="shared" si="1"/>
        <v>44259</v>
      </c>
      <c r="I72" s="124" t="s">
        <v>2667</v>
      </c>
      <c r="J72" s="96">
        <f t="shared" si="2"/>
        <v>44356</v>
      </c>
      <c r="K72" s="226">
        <v>44565</v>
      </c>
      <c r="L72" s="213">
        <f t="shared" si="0"/>
        <v>44715</v>
      </c>
      <c r="M72" s="124" t="s">
        <v>2449</v>
      </c>
    </row>
    <row r="73" spans="1:13" ht="78.75" x14ac:dyDescent="0.25">
      <c r="A73" s="10">
        <v>64</v>
      </c>
      <c r="B73" s="10" t="s">
        <v>1758</v>
      </c>
      <c r="C73" s="94" t="s">
        <v>1759</v>
      </c>
      <c r="D73" s="211" t="s">
        <v>1852</v>
      </c>
      <c r="E73" s="211" t="s">
        <v>1760</v>
      </c>
      <c r="F73" s="15">
        <v>44256</v>
      </c>
      <c r="G73" s="211" t="s">
        <v>1761</v>
      </c>
      <c r="H73" s="15">
        <f t="shared" si="1"/>
        <v>44249</v>
      </c>
      <c r="I73" s="48" t="s">
        <v>2667</v>
      </c>
      <c r="J73" s="50">
        <f t="shared" si="2"/>
        <v>44346</v>
      </c>
      <c r="K73" s="49">
        <v>44719</v>
      </c>
      <c r="L73" s="15">
        <f t="shared" si="0"/>
        <v>44869</v>
      </c>
      <c r="M73" s="46"/>
    </row>
    <row r="74" spans="1:13" ht="39" customHeight="1" x14ac:dyDescent="0.25">
      <c r="A74" s="210">
        <v>65</v>
      </c>
      <c r="B74" s="215" t="s">
        <v>1762</v>
      </c>
      <c r="C74" s="216" t="s">
        <v>1763</v>
      </c>
      <c r="D74" s="217" t="s">
        <v>625</v>
      </c>
      <c r="E74" s="217" t="s">
        <v>1764</v>
      </c>
      <c r="F74" s="213">
        <v>44342</v>
      </c>
      <c r="G74" s="217" t="s">
        <v>1765</v>
      </c>
      <c r="H74" s="213">
        <f t="shared" si="1"/>
        <v>44335</v>
      </c>
      <c r="I74" s="124" t="s">
        <v>2667</v>
      </c>
      <c r="J74" s="96">
        <f t="shared" si="2"/>
        <v>44432</v>
      </c>
      <c r="K74" s="226">
        <v>44462</v>
      </c>
      <c r="L74" s="213">
        <f t="shared" si="0"/>
        <v>44612</v>
      </c>
      <c r="M74" s="124" t="s">
        <v>2541</v>
      </c>
    </row>
    <row r="75" spans="1:13" s="220" customFormat="1" ht="45" x14ac:dyDescent="0.25">
      <c r="A75" s="10">
        <v>66</v>
      </c>
      <c r="B75" s="10" t="s">
        <v>1786</v>
      </c>
      <c r="C75" s="10" t="s">
        <v>1787</v>
      </c>
      <c r="D75" s="211" t="s">
        <v>1788</v>
      </c>
      <c r="E75" s="211" t="s">
        <v>1789</v>
      </c>
      <c r="F75" s="15">
        <v>44586</v>
      </c>
      <c r="G75" s="211" t="s">
        <v>1817</v>
      </c>
      <c r="H75" s="15">
        <f t="shared" ref="H75:H84" si="3">F75-7</f>
        <v>44579</v>
      </c>
      <c r="I75" s="48" t="s">
        <v>2667</v>
      </c>
      <c r="J75" s="50">
        <f t="shared" ref="J75:J84" si="4">F75+90</f>
        <v>44676</v>
      </c>
      <c r="K75" s="49">
        <v>44732</v>
      </c>
      <c r="L75" s="15">
        <f>K75+150</f>
        <v>44882</v>
      </c>
      <c r="M75" s="48" t="s">
        <v>3924</v>
      </c>
    </row>
    <row r="76" spans="1:13" ht="38.25" customHeight="1" x14ac:dyDescent="0.25">
      <c r="A76" s="215">
        <v>67</v>
      </c>
      <c r="B76" s="215" t="s">
        <v>1790</v>
      </c>
      <c r="C76" s="215" t="s">
        <v>1791</v>
      </c>
      <c r="D76" s="217" t="s">
        <v>39</v>
      </c>
      <c r="E76" s="217" t="s">
        <v>1792</v>
      </c>
      <c r="F76" s="213">
        <v>44283</v>
      </c>
      <c r="G76" s="215" t="s">
        <v>1818</v>
      </c>
      <c r="H76" s="213">
        <f t="shared" si="3"/>
        <v>44276</v>
      </c>
      <c r="I76" s="124" t="s">
        <v>2667</v>
      </c>
      <c r="J76" s="96">
        <f t="shared" si="4"/>
        <v>44373</v>
      </c>
      <c r="K76" s="250">
        <v>44615</v>
      </c>
      <c r="L76" s="213">
        <f t="shared" ref="L76:L84" si="5">K76+150</f>
        <v>44765</v>
      </c>
      <c r="M76" s="124" t="s">
        <v>2462</v>
      </c>
    </row>
    <row r="77" spans="1:13" s="220" customFormat="1" ht="33.75" x14ac:dyDescent="0.25">
      <c r="A77" s="10">
        <v>68</v>
      </c>
      <c r="B77" s="10" t="s">
        <v>1793</v>
      </c>
      <c r="C77" s="10" t="s">
        <v>1794</v>
      </c>
      <c r="D77" s="211" t="s">
        <v>1795</v>
      </c>
      <c r="E77" s="211" t="s">
        <v>1796</v>
      </c>
      <c r="F77" s="15">
        <v>44216</v>
      </c>
      <c r="G77" s="211" t="s">
        <v>1797</v>
      </c>
      <c r="H77" s="15">
        <f t="shared" si="3"/>
        <v>44209</v>
      </c>
      <c r="I77" s="48" t="s">
        <v>2667</v>
      </c>
      <c r="J77" s="50">
        <f t="shared" si="4"/>
        <v>44306</v>
      </c>
      <c r="K77" s="49">
        <v>44347</v>
      </c>
      <c r="L77" s="15">
        <f t="shared" si="5"/>
        <v>44497</v>
      </c>
      <c r="M77" s="48" t="s">
        <v>1934</v>
      </c>
    </row>
    <row r="78" spans="1:13" ht="33.75" x14ac:dyDescent="0.25">
      <c r="A78" s="215">
        <v>69</v>
      </c>
      <c r="B78" s="215" t="s">
        <v>1798</v>
      </c>
      <c r="C78" s="215" t="s">
        <v>1799</v>
      </c>
      <c r="D78" s="217" t="s">
        <v>1800</v>
      </c>
      <c r="E78" s="217" t="s">
        <v>1801</v>
      </c>
      <c r="F78" s="213">
        <v>44305</v>
      </c>
      <c r="G78" s="217" t="s">
        <v>1819</v>
      </c>
      <c r="H78" s="213">
        <f t="shared" si="3"/>
        <v>44298</v>
      </c>
      <c r="I78" s="124" t="s">
        <v>2667</v>
      </c>
      <c r="J78" s="96">
        <f t="shared" si="4"/>
        <v>44395</v>
      </c>
      <c r="K78" s="250">
        <v>44431</v>
      </c>
      <c r="L78" s="213">
        <f t="shared" si="5"/>
        <v>44581</v>
      </c>
      <c r="M78" s="105" t="s">
        <v>2479</v>
      </c>
    </row>
    <row r="79" spans="1:13" s="220" customFormat="1" ht="69" customHeight="1" x14ac:dyDescent="0.25">
      <c r="A79" s="10">
        <v>70</v>
      </c>
      <c r="B79" s="10" t="s">
        <v>1802</v>
      </c>
      <c r="C79" s="10" t="s">
        <v>1803</v>
      </c>
      <c r="D79" s="211" t="s">
        <v>859</v>
      </c>
      <c r="E79" s="211" t="s">
        <v>1804</v>
      </c>
      <c r="F79" s="15">
        <v>44399</v>
      </c>
      <c r="G79" s="211" t="s">
        <v>2003</v>
      </c>
      <c r="H79" s="15">
        <f t="shared" si="3"/>
        <v>44392</v>
      </c>
      <c r="I79" s="48" t="s">
        <v>2667</v>
      </c>
      <c r="J79" s="50">
        <f t="shared" si="4"/>
        <v>44489</v>
      </c>
      <c r="K79" s="49">
        <v>44733</v>
      </c>
      <c r="L79" s="15">
        <f t="shared" si="5"/>
        <v>44883</v>
      </c>
      <c r="M79" s="48" t="s">
        <v>3001</v>
      </c>
    </row>
    <row r="80" spans="1:13" ht="33.75" x14ac:dyDescent="0.25">
      <c r="A80" s="215">
        <v>71</v>
      </c>
      <c r="B80" s="215" t="s">
        <v>1805</v>
      </c>
      <c r="C80" s="215" t="s">
        <v>1806</v>
      </c>
      <c r="D80" s="217" t="s">
        <v>381</v>
      </c>
      <c r="E80" s="217" t="s">
        <v>1807</v>
      </c>
      <c r="F80" s="213">
        <v>44293</v>
      </c>
      <c r="G80" s="217" t="s">
        <v>1820</v>
      </c>
      <c r="H80" s="213">
        <f t="shared" si="3"/>
        <v>44286</v>
      </c>
      <c r="I80" s="124" t="s">
        <v>2667</v>
      </c>
      <c r="J80" s="96">
        <f t="shared" si="4"/>
        <v>44383</v>
      </c>
      <c r="K80" s="250">
        <v>44389</v>
      </c>
      <c r="L80" s="213">
        <f t="shared" si="5"/>
        <v>44539</v>
      </c>
      <c r="M80" s="124" t="s">
        <v>2037</v>
      </c>
    </row>
    <row r="81" spans="1:13" s="220" customFormat="1" ht="63.75" customHeight="1" x14ac:dyDescent="0.25">
      <c r="A81" s="10">
        <v>72</v>
      </c>
      <c r="B81" s="10" t="s">
        <v>1808</v>
      </c>
      <c r="C81" s="10" t="s">
        <v>1809</v>
      </c>
      <c r="D81" s="211" t="s">
        <v>1810</v>
      </c>
      <c r="E81" s="211" t="s">
        <v>1811</v>
      </c>
      <c r="F81" s="15">
        <v>44362</v>
      </c>
      <c r="G81" s="211" t="s">
        <v>1812</v>
      </c>
      <c r="H81" s="15">
        <f t="shared" si="3"/>
        <v>44355</v>
      </c>
      <c r="I81" s="48" t="s">
        <v>2667</v>
      </c>
      <c r="J81" s="50">
        <f t="shared" si="4"/>
        <v>44452</v>
      </c>
      <c r="K81" s="49">
        <v>44489</v>
      </c>
      <c r="L81" s="15">
        <f t="shared" si="5"/>
        <v>44639</v>
      </c>
      <c r="M81" s="48" t="s">
        <v>2204</v>
      </c>
    </row>
    <row r="82" spans="1:13" ht="33.75" x14ac:dyDescent="0.25">
      <c r="A82" s="215">
        <v>73</v>
      </c>
      <c r="B82" s="215" t="s">
        <v>1813</v>
      </c>
      <c r="C82" s="215" t="s">
        <v>1814</v>
      </c>
      <c r="D82" s="217" t="s">
        <v>1815</v>
      </c>
      <c r="E82" s="217" t="s">
        <v>1816</v>
      </c>
      <c r="F82" s="213">
        <v>44502</v>
      </c>
      <c r="G82" s="217" t="s">
        <v>1821</v>
      </c>
      <c r="H82" s="213">
        <f t="shared" si="3"/>
        <v>44495</v>
      </c>
      <c r="I82" s="124" t="s">
        <v>2667</v>
      </c>
      <c r="J82" s="96">
        <f t="shared" si="4"/>
        <v>44592</v>
      </c>
      <c r="K82" s="226">
        <v>44628</v>
      </c>
      <c r="L82" s="213">
        <f t="shared" si="5"/>
        <v>44778</v>
      </c>
      <c r="M82" s="124" t="s">
        <v>2478</v>
      </c>
    </row>
    <row r="83" spans="1:13" s="77" customFormat="1" ht="22.5" x14ac:dyDescent="0.25">
      <c r="A83" s="10">
        <v>74</v>
      </c>
      <c r="B83" s="10" t="s">
        <v>1826</v>
      </c>
      <c r="C83" s="94" t="s">
        <v>1827</v>
      </c>
      <c r="D83" s="211" t="s">
        <v>418</v>
      </c>
      <c r="E83" s="211" t="s">
        <v>1828</v>
      </c>
      <c r="F83" s="15">
        <v>44392</v>
      </c>
      <c r="G83" s="211" t="s">
        <v>2014</v>
      </c>
      <c r="H83" s="15">
        <f t="shared" si="3"/>
        <v>44385</v>
      </c>
      <c r="I83" s="48" t="s">
        <v>2667</v>
      </c>
      <c r="J83" s="50">
        <f t="shared" si="4"/>
        <v>44482</v>
      </c>
      <c r="K83" s="49">
        <v>44551</v>
      </c>
      <c r="L83" s="15">
        <f t="shared" si="5"/>
        <v>44701</v>
      </c>
      <c r="M83" s="48" t="s">
        <v>2453</v>
      </c>
    </row>
    <row r="84" spans="1:13" s="77" customFormat="1" ht="22.5" x14ac:dyDescent="0.25">
      <c r="A84" s="210">
        <v>75</v>
      </c>
      <c r="B84" s="215" t="s">
        <v>1829</v>
      </c>
      <c r="C84" s="216" t="s">
        <v>1830</v>
      </c>
      <c r="D84" s="217" t="s">
        <v>1335</v>
      </c>
      <c r="E84" s="217" t="s">
        <v>1831</v>
      </c>
      <c r="F84" s="213">
        <v>44559</v>
      </c>
      <c r="G84" s="217" t="s">
        <v>2140</v>
      </c>
      <c r="H84" s="213">
        <f t="shared" si="3"/>
        <v>44552</v>
      </c>
      <c r="I84" s="124" t="s">
        <v>2667</v>
      </c>
      <c r="J84" s="96">
        <f t="shared" si="4"/>
        <v>44649</v>
      </c>
      <c r="K84" s="250">
        <v>44733</v>
      </c>
      <c r="L84" s="213">
        <f t="shared" si="5"/>
        <v>44883</v>
      </c>
      <c r="M84" s="124" t="s">
        <v>3570</v>
      </c>
    </row>
    <row r="100" spans="6:6" x14ac:dyDescent="0.25">
      <c r="F100" s="179"/>
    </row>
    <row r="101" spans="6:6" x14ac:dyDescent="0.25">
      <c r="F101" s="179"/>
    </row>
    <row r="105" spans="6:6" x14ac:dyDescent="0.25">
      <c r="F105" s="179"/>
    </row>
  </sheetData>
  <autoFilter ref="A9:L85"/>
  <pageMargins left="0.511811024" right="0.2" top="0.28000000000000003" bottom="0.27" header="0.31496062000000002" footer="0.31496062000000002"/>
  <pageSetup paperSize="9" orientation="landscape" r:id="rId1"/>
  <ignoredErrors>
    <ignoredError sqref="L14 L57"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7"/>
  <sheetViews>
    <sheetView topLeftCell="A112" zoomScaleNormal="100" workbookViewId="0">
      <selection activeCell="K99" sqref="K99"/>
    </sheetView>
  </sheetViews>
  <sheetFormatPr defaultRowHeight="15" x14ac:dyDescent="0.25"/>
  <cols>
    <col min="1" max="1" width="4.28515625" style="77" customWidth="1"/>
    <col min="2" max="2" width="21.85546875" customWidth="1"/>
    <col min="3" max="3" width="10.140625" style="199" customWidth="1"/>
    <col min="4" max="4" width="36.42578125" style="168" bestFit="1" customWidth="1"/>
    <col min="5" max="5" width="37.7109375" style="168" bestFit="1" customWidth="1"/>
    <col min="6" max="7" width="15.5703125" style="168" customWidth="1"/>
    <col min="8" max="8" width="15.5703125" customWidth="1"/>
    <col min="9" max="9" width="24.7109375" style="168" customWidth="1"/>
    <col min="10" max="10" width="11.85546875" style="52" customWidth="1"/>
    <col min="11" max="11" width="13.28515625" style="243" customWidth="1"/>
    <col min="12" max="12" width="15" style="52" customWidth="1"/>
    <col min="13" max="14" width="14.42578125" style="243" customWidth="1"/>
    <col min="15" max="15" width="17" style="243" customWidth="1"/>
    <col min="16" max="16" width="36.7109375" customWidth="1"/>
  </cols>
  <sheetData>
    <row r="1" spans="1:16" x14ac:dyDescent="0.25">
      <c r="A1" s="374"/>
      <c r="B1" s="374"/>
      <c r="C1" s="194" t="s">
        <v>5</v>
      </c>
      <c r="D1" s="175"/>
      <c r="E1" s="176"/>
      <c r="F1" s="176"/>
      <c r="G1" s="176"/>
    </row>
    <row r="2" spans="1:16" x14ac:dyDescent="0.25">
      <c r="A2" s="374"/>
      <c r="B2" s="374"/>
      <c r="C2" s="194" t="s">
        <v>1900</v>
      </c>
      <c r="D2" s="175"/>
    </row>
    <row r="3" spans="1:16" x14ac:dyDescent="0.25">
      <c r="A3" s="374"/>
      <c r="B3" s="374"/>
      <c r="C3" s="194" t="s">
        <v>7</v>
      </c>
      <c r="D3" s="177"/>
    </row>
    <row r="4" spans="1:16" x14ac:dyDescent="0.25">
      <c r="A4" s="374"/>
      <c r="B4" s="374"/>
      <c r="C4" s="195" t="s">
        <v>994</v>
      </c>
      <c r="D4" s="177"/>
    </row>
    <row r="5" spans="1:16" x14ac:dyDescent="0.25">
      <c r="A5" s="374"/>
      <c r="B5" s="374"/>
      <c r="C5" s="196"/>
    </row>
    <row r="6" spans="1:16" x14ac:dyDescent="0.25">
      <c r="A6" s="373" t="s">
        <v>3</v>
      </c>
      <c r="B6" s="373"/>
      <c r="C6" s="373"/>
      <c r="D6" s="373"/>
      <c r="E6" s="373"/>
      <c r="F6" s="303"/>
      <c r="G6" s="265"/>
    </row>
    <row r="7" spans="1:16" x14ac:dyDescent="0.25">
      <c r="A7" s="373" t="s">
        <v>4</v>
      </c>
      <c r="B7" s="373"/>
      <c r="C7" s="373"/>
      <c r="D7" s="373"/>
      <c r="E7" s="373"/>
      <c r="F7" s="303"/>
      <c r="G7" s="265"/>
    </row>
    <row r="8" spans="1:16" x14ac:dyDescent="0.25">
      <c r="C8" s="196"/>
    </row>
    <row r="9" spans="1:16" ht="52.5" x14ac:dyDescent="0.25">
      <c r="A9" s="191" t="s">
        <v>13</v>
      </c>
      <c r="B9" s="191" t="s">
        <v>2693</v>
      </c>
      <c r="C9" s="198" t="s">
        <v>2692</v>
      </c>
      <c r="D9" s="191" t="s">
        <v>3316</v>
      </c>
      <c r="E9" s="191" t="s">
        <v>3318</v>
      </c>
      <c r="F9" s="191" t="s">
        <v>3320</v>
      </c>
      <c r="G9" s="191" t="s">
        <v>3317</v>
      </c>
      <c r="H9" s="191" t="s">
        <v>2662</v>
      </c>
      <c r="I9" s="191" t="s">
        <v>10</v>
      </c>
      <c r="J9" s="192" t="s">
        <v>2690</v>
      </c>
      <c r="K9" s="192" t="s">
        <v>11</v>
      </c>
      <c r="L9" s="192" t="s">
        <v>3321</v>
      </c>
      <c r="M9" s="192" t="s">
        <v>3322</v>
      </c>
      <c r="N9" s="192" t="s">
        <v>3323</v>
      </c>
      <c r="O9" s="192" t="s">
        <v>3324</v>
      </c>
      <c r="P9" s="192" t="s">
        <v>3325</v>
      </c>
    </row>
    <row r="10" spans="1:16" ht="22.5" x14ac:dyDescent="0.25">
      <c r="A10" s="215">
        <v>1</v>
      </c>
      <c r="B10" s="215" t="s">
        <v>1823</v>
      </c>
      <c r="C10" s="216" t="s">
        <v>1824</v>
      </c>
      <c r="D10" s="217" t="s">
        <v>283</v>
      </c>
      <c r="E10" s="62" t="s">
        <v>327</v>
      </c>
      <c r="F10" s="270">
        <v>4145877.45</v>
      </c>
      <c r="G10" s="213">
        <v>43856</v>
      </c>
      <c r="H10" s="213">
        <v>44620</v>
      </c>
      <c r="I10" s="217" t="s">
        <v>2118</v>
      </c>
      <c r="J10" s="96">
        <f>H10-7</f>
        <v>44613</v>
      </c>
      <c r="K10" s="124" t="s">
        <v>2663</v>
      </c>
      <c r="L10" s="96">
        <f>H10+90</f>
        <v>44710</v>
      </c>
      <c r="M10" s="226">
        <v>44693</v>
      </c>
      <c r="N10" s="226">
        <f>M10+150</f>
        <v>44843</v>
      </c>
      <c r="O10" s="124" t="s">
        <v>2710</v>
      </c>
      <c r="P10" s="217" t="s">
        <v>3326</v>
      </c>
    </row>
    <row r="11" spans="1:16" ht="22.5" x14ac:dyDescent="0.25">
      <c r="A11" s="10">
        <v>2</v>
      </c>
      <c r="B11" s="25" t="s">
        <v>717</v>
      </c>
      <c r="C11" s="207"/>
      <c r="D11" s="208"/>
      <c r="E11" s="208"/>
      <c r="F11" s="271"/>
      <c r="G11" s="25"/>
      <c r="H11" s="25"/>
      <c r="I11" s="208"/>
      <c r="J11" s="50"/>
      <c r="K11" s="48"/>
      <c r="L11" s="50"/>
      <c r="M11" s="244"/>
      <c r="N11" s="49"/>
      <c r="O11" s="244"/>
      <c r="P11" s="217" t="s">
        <v>3326</v>
      </c>
    </row>
    <row r="12" spans="1:16" ht="22.5" x14ac:dyDescent="0.25">
      <c r="A12" s="215">
        <v>3</v>
      </c>
      <c r="B12" s="215" t="s">
        <v>2073</v>
      </c>
      <c r="C12" s="216" t="s">
        <v>1840</v>
      </c>
      <c r="D12" s="217" t="s">
        <v>859</v>
      </c>
      <c r="E12" s="217" t="s">
        <v>860</v>
      </c>
      <c r="F12" s="270">
        <v>500000</v>
      </c>
      <c r="G12" s="213">
        <v>44281</v>
      </c>
      <c r="H12" s="213">
        <v>44451</v>
      </c>
      <c r="I12" s="217" t="s">
        <v>1841</v>
      </c>
      <c r="J12" s="96">
        <f>H12-7</f>
        <v>44444</v>
      </c>
      <c r="K12" s="124" t="s">
        <v>2663</v>
      </c>
      <c r="L12" s="96">
        <f t="shared" ref="L12" si="0">H12+90</f>
        <v>44541</v>
      </c>
      <c r="M12" s="124"/>
      <c r="N12" s="226"/>
      <c r="O12" s="124"/>
      <c r="P12" s="217" t="s">
        <v>3326</v>
      </c>
    </row>
    <row r="13" spans="1:16" s="77" customFormat="1" ht="33.75" x14ac:dyDescent="0.25">
      <c r="A13" s="10">
        <v>4</v>
      </c>
      <c r="B13" s="10" t="s">
        <v>1842</v>
      </c>
      <c r="C13" s="94" t="s">
        <v>1843</v>
      </c>
      <c r="D13" s="211" t="s">
        <v>1844</v>
      </c>
      <c r="E13" s="211" t="s">
        <v>1845</v>
      </c>
      <c r="F13" s="272">
        <v>569131.62</v>
      </c>
      <c r="G13" s="15">
        <v>44286</v>
      </c>
      <c r="H13" s="15">
        <v>44377</v>
      </c>
      <c r="I13" s="211" t="s">
        <v>1846</v>
      </c>
      <c r="J13" s="50">
        <f>H13-7</f>
        <v>44370</v>
      </c>
      <c r="K13" s="48" t="s">
        <v>2663</v>
      </c>
      <c r="L13" s="50">
        <f>H13+90</f>
        <v>44467</v>
      </c>
      <c r="M13" s="49">
        <v>44524</v>
      </c>
      <c r="N13" s="49">
        <f t="shared" ref="N13:N73" si="1">M13+150</f>
        <v>44674</v>
      </c>
      <c r="O13" s="48" t="s">
        <v>3250</v>
      </c>
      <c r="P13" s="217" t="s">
        <v>3326</v>
      </c>
    </row>
    <row r="14" spans="1:16" s="77" customFormat="1" ht="56.25" x14ac:dyDescent="0.25">
      <c r="A14" s="215">
        <v>5</v>
      </c>
      <c r="B14" s="215" t="s">
        <v>2116</v>
      </c>
      <c r="C14" s="216" t="s">
        <v>1847</v>
      </c>
      <c r="D14" s="217" t="s">
        <v>1481</v>
      </c>
      <c r="E14" s="217" t="s">
        <v>1848</v>
      </c>
      <c r="F14" s="270">
        <v>589670.51</v>
      </c>
      <c r="G14" s="213">
        <v>44292</v>
      </c>
      <c r="H14" s="213">
        <v>44407</v>
      </c>
      <c r="I14" s="217" t="s">
        <v>1849</v>
      </c>
      <c r="J14" s="96">
        <f t="shared" ref="J14" si="2">H14-7</f>
        <v>44400</v>
      </c>
      <c r="K14" s="124" t="s">
        <v>2663</v>
      </c>
      <c r="L14" s="96">
        <f t="shared" ref="L14" si="3">H14+90</f>
        <v>44497</v>
      </c>
      <c r="M14" s="226">
        <v>44437</v>
      </c>
      <c r="N14" s="226">
        <f t="shared" si="1"/>
        <v>44587</v>
      </c>
      <c r="O14" s="124" t="s">
        <v>3601</v>
      </c>
      <c r="P14" s="217" t="s">
        <v>3326</v>
      </c>
    </row>
    <row r="15" spans="1:16" s="77" customFormat="1" ht="45" x14ac:dyDescent="0.25">
      <c r="A15" s="10">
        <v>6</v>
      </c>
      <c r="B15" s="164" t="s">
        <v>1850</v>
      </c>
      <c r="C15" s="94" t="s">
        <v>1851</v>
      </c>
      <c r="D15" s="211" t="s">
        <v>1852</v>
      </c>
      <c r="E15" s="211" t="s">
        <v>1853</v>
      </c>
      <c r="F15" s="272">
        <v>999020.42</v>
      </c>
      <c r="G15" s="15">
        <v>44295</v>
      </c>
      <c r="H15" s="15">
        <v>44591</v>
      </c>
      <c r="I15" s="211" t="s">
        <v>1854</v>
      </c>
      <c r="J15" s="50">
        <f t="shared" ref="J15:J17" si="4">H15-7</f>
        <v>44584</v>
      </c>
      <c r="K15" s="48" t="s">
        <v>2663</v>
      </c>
      <c r="L15" s="50">
        <f t="shared" ref="L15" si="5">H15+90</f>
        <v>44681</v>
      </c>
      <c r="M15" s="49">
        <v>45110</v>
      </c>
      <c r="N15" s="49">
        <f>+M15+150</f>
        <v>45260</v>
      </c>
      <c r="O15" s="48"/>
      <c r="P15" s="217" t="s">
        <v>3326</v>
      </c>
    </row>
    <row r="16" spans="1:16" s="169" customFormat="1" ht="22.5" x14ac:dyDescent="0.25">
      <c r="A16" s="217">
        <v>7</v>
      </c>
      <c r="B16" s="217" t="s">
        <v>1857</v>
      </c>
      <c r="C16" s="223" t="s">
        <v>1858</v>
      </c>
      <c r="D16" s="217" t="s">
        <v>1123</v>
      </c>
      <c r="E16" s="217" t="s">
        <v>1859</v>
      </c>
      <c r="F16" s="273">
        <v>499995.54</v>
      </c>
      <c r="G16" s="174">
        <v>44308</v>
      </c>
      <c r="H16" s="174">
        <v>44813</v>
      </c>
      <c r="I16" s="217" t="s">
        <v>1860</v>
      </c>
      <c r="J16" s="226">
        <f t="shared" ref="J16" si="6">H16-7</f>
        <v>44806</v>
      </c>
      <c r="K16" s="124" t="s">
        <v>2663</v>
      </c>
      <c r="L16" s="226">
        <f t="shared" ref="L16" si="7">H16+90</f>
        <v>44903</v>
      </c>
      <c r="M16" s="226">
        <v>45110</v>
      </c>
      <c r="N16" s="226">
        <f>+M16+150</f>
        <v>45260</v>
      </c>
      <c r="O16" s="124"/>
      <c r="P16" s="217" t="s">
        <v>3326</v>
      </c>
    </row>
    <row r="17" spans="1:16" ht="22.5" x14ac:dyDescent="0.25">
      <c r="A17" s="10">
        <v>8</v>
      </c>
      <c r="B17" s="10" t="s">
        <v>1886</v>
      </c>
      <c r="C17" s="94" t="s">
        <v>1881</v>
      </c>
      <c r="D17" s="211" t="s">
        <v>1123</v>
      </c>
      <c r="E17" s="211" t="s">
        <v>1887</v>
      </c>
      <c r="F17" s="272">
        <v>699980.04</v>
      </c>
      <c r="G17" s="15">
        <v>44309</v>
      </c>
      <c r="H17" s="15">
        <v>44706</v>
      </c>
      <c r="I17" s="211" t="s">
        <v>1901</v>
      </c>
      <c r="J17" s="50">
        <f t="shared" si="4"/>
        <v>44699</v>
      </c>
      <c r="K17" s="48" t="s">
        <v>2663</v>
      </c>
      <c r="L17" s="50">
        <f t="shared" ref="L17:L24" si="8">H17+90</f>
        <v>44796</v>
      </c>
      <c r="M17" s="49">
        <v>44950</v>
      </c>
      <c r="N17" s="49">
        <f>M17+150</f>
        <v>45100</v>
      </c>
      <c r="O17" s="48"/>
      <c r="P17" s="217" t="s">
        <v>3326</v>
      </c>
    </row>
    <row r="18" spans="1:16" ht="22.5" x14ac:dyDescent="0.25">
      <c r="A18" s="215">
        <v>9</v>
      </c>
      <c r="B18" s="215" t="s">
        <v>1888</v>
      </c>
      <c r="C18" s="216" t="s">
        <v>1882</v>
      </c>
      <c r="D18" s="217" t="s">
        <v>2172</v>
      </c>
      <c r="E18" s="217" t="s">
        <v>1895</v>
      </c>
      <c r="F18" s="270">
        <v>299998.76</v>
      </c>
      <c r="G18" s="213">
        <v>44314</v>
      </c>
      <c r="H18" s="213">
        <v>44468</v>
      </c>
      <c r="I18" s="217" t="s">
        <v>1902</v>
      </c>
      <c r="J18" s="226">
        <f t="shared" ref="J18:J22" si="9">H18-7</f>
        <v>44461</v>
      </c>
      <c r="K18" s="124" t="s">
        <v>2663</v>
      </c>
      <c r="L18" s="226">
        <f t="shared" si="8"/>
        <v>44558</v>
      </c>
      <c r="M18" s="249">
        <v>44421</v>
      </c>
      <c r="N18" s="226">
        <f t="shared" si="1"/>
        <v>44571</v>
      </c>
      <c r="O18" s="209" t="s">
        <v>2454</v>
      </c>
      <c r="P18" s="217" t="s">
        <v>3326</v>
      </c>
    </row>
    <row r="19" spans="1:16" ht="45" x14ac:dyDescent="0.25">
      <c r="A19" s="10">
        <v>10</v>
      </c>
      <c r="B19" s="10" t="s">
        <v>1889</v>
      </c>
      <c r="C19" s="94" t="s">
        <v>1883</v>
      </c>
      <c r="D19" s="211" t="s">
        <v>1852</v>
      </c>
      <c r="E19" s="211" t="s">
        <v>1890</v>
      </c>
      <c r="F19" s="272">
        <v>319364.27</v>
      </c>
      <c r="G19" s="15">
        <v>0</v>
      </c>
      <c r="H19" s="15">
        <v>44438</v>
      </c>
      <c r="I19" s="211" t="s">
        <v>1891</v>
      </c>
      <c r="J19" s="50">
        <f t="shared" si="9"/>
        <v>44431</v>
      </c>
      <c r="K19" s="48" t="s">
        <v>2663</v>
      </c>
      <c r="L19" s="50">
        <f t="shared" si="8"/>
        <v>44528</v>
      </c>
      <c r="M19" s="49">
        <v>44798</v>
      </c>
      <c r="N19" s="49">
        <f>M19+150</f>
        <v>44948</v>
      </c>
      <c r="O19" s="132" t="s">
        <v>3535</v>
      </c>
      <c r="P19" s="217" t="s">
        <v>3326</v>
      </c>
    </row>
    <row r="20" spans="1:16" ht="33.75" x14ac:dyDescent="0.25">
      <c r="A20" s="215">
        <v>11</v>
      </c>
      <c r="B20" s="215" t="s">
        <v>1892</v>
      </c>
      <c r="C20" s="216" t="s">
        <v>1884</v>
      </c>
      <c r="D20" s="217" t="s">
        <v>1893</v>
      </c>
      <c r="E20" s="217" t="s">
        <v>1894</v>
      </c>
      <c r="F20" s="270">
        <v>150000</v>
      </c>
      <c r="G20" s="213">
        <v>44328</v>
      </c>
      <c r="H20" s="213">
        <v>44382</v>
      </c>
      <c r="I20" s="217" t="s">
        <v>1896</v>
      </c>
      <c r="J20" s="226">
        <f t="shared" si="9"/>
        <v>44375</v>
      </c>
      <c r="K20" s="124" t="s">
        <v>2663</v>
      </c>
      <c r="L20" s="226">
        <f t="shared" si="8"/>
        <v>44472</v>
      </c>
      <c r="M20" s="226">
        <v>44617</v>
      </c>
      <c r="N20" s="226">
        <f t="shared" si="1"/>
        <v>44767</v>
      </c>
      <c r="O20" s="209" t="s">
        <v>2598</v>
      </c>
      <c r="P20" s="217" t="s">
        <v>3326</v>
      </c>
    </row>
    <row r="21" spans="1:16" ht="22.5" x14ac:dyDescent="0.25">
      <c r="A21" s="10">
        <v>12</v>
      </c>
      <c r="B21" s="10" t="s">
        <v>1898</v>
      </c>
      <c r="C21" s="94" t="s">
        <v>1885</v>
      </c>
      <c r="D21" s="211" t="s">
        <v>1897</v>
      </c>
      <c r="E21" s="211" t="s">
        <v>2687</v>
      </c>
      <c r="F21" s="272">
        <v>300000</v>
      </c>
      <c r="G21" s="15">
        <v>44337</v>
      </c>
      <c r="H21" s="15">
        <v>44560</v>
      </c>
      <c r="I21" s="211" t="s">
        <v>1899</v>
      </c>
      <c r="J21" s="50">
        <f t="shared" si="9"/>
        <v>44553</v>
      </c>
      <c r="K21" s="48" t="s">
        <v>2663</v>
      </c>
      <c r="L21" s="50">
        <f t="shared" si="8"/>
        <v>44650</v>
      </c>
      <c r="M21" s="49">
        <v>44882</v>
      </c>
      <c r="N21" s="49">
        <f>+M21+150</f>
        <v>45032</v>
      </c>
      <c r="O21" s="48"/>
      <c r="P21" s="217" t="s">
        <v>3326</v>
      </c>
    </row>
    <row r="22" spans="1:16" ht="22.5" x14ac:dyDescent="0.25">
      <c r="A22" s="215">
        <v>13</v>
      </c>
      <c r="B22" s="215" t="s">
        <v>1910</v>
      </c>
      <c r="C22" s="216" t="s">
        <v>1912</v>
      </c>
      <c r="D22" s="217" t="s">
        <v>1911</v>
      </c>
      <c r="E22" s="217" t="s">
        <v>1913</v>
      </c>
      <c r="F22" s="270">
        <v>599485.06000000006</v>
      </c>
      <c r="G22" s="213">
        <v>44349</v>
      </c>
      <c r="H22" s="213">
        <v>44504</v>
      </c>
      <c r="I22" s="217" t="s">
        <v>1914</v>
      </c>
      <c r="J22" s="226">
        <f t="shared" si="9"/>
        <v>44497</v>
      </c>
      <c r="K22" s="124" t="s">
        <v>2663</v>
      </c>
      <c r="L22" s="226">
        <f t="shared" si="8"/>
        <v>44594</v>
      </c>
      <c r="M22" s="226">
        <v>45120</v>
      </c>
      <c r="N22" s="226">
        <f>+M22+150</f>
        <v>45270</v>
      </c>
      <c r="O22" s="124" t="s">
        <v>3360</v>
      </c>
      <c r="P22" s="217" t="s">
        <v>3326</v>
      </c>
    </row>
    <row r="23" spans="1:16" ht="33.75" x14ac:dyDescent="0.25">
      <c r="A23" s="10">
        <v>14</v>
      </c>
      <c r="B23" s="10" t="s">
        <v>1915</v>
      </c>
      <c r="C23" s="94" t="s">
        <v>1916</v>
      </c>
      <c r="D23" s="211" t="s">
        <v>2217</v>
      </c>
      <c r="E23" s="211" t="s">
        <v>1917</v>
      </c>
      <c r="F23" s="272">
        <v>800000</v>
      </c>
      <c r="G23" s="15">
        <v>44349</v>
      </c>
      <c r="H23" s="15">
        <v>44742</v>
      </c>
      <c r="I23" s="211" t="s">
        <v>1918</v>
      </c>
      <c r="J23" s="50">
        <f t="shared" ref="J23:J58" si="10">H23-7</f>
        <v>44735</v>
      </c>
      <c r="K23" s="48" t="s">
        <v>2663</v>
      </c>
      <c r="L23" s="50">
        <f t="shared" si="8"/>
        <v>44832</v>
      </c>
      <c r="M23" s="49">
        <v>45060</v>
      </c>
      <c r="N23" s="49">
        <f>+M23+150</f>
        <v>45210</v>
      </c>
      <c r="O23" s="48" t="s">
        <v>3925</v>
      </c>
      <c r="P23" s="217" t="s">
        <v>3326</v>
      </c>
    </row>
    <row r="24" spans="1:16" ht="33.75" x14ac:dyDescent="0.25">
      <c r="A24" s="215">
        <v>15</v>
      </c>
      <c r="B24" s="215" t="s">
        <v>1906</v>
      </c>
      <c r="C24" s="216" t="s">
        <v>1907</v>
      </c>
      <c r="D24" s="217" t="s">
        <v>1082</v>
      </c>
      <c r="E24" s="217" t="s">
        <v>1908</v>
      </c>
      <c r="F24" s="270">
        <v>499982.79</v>
      </c>
      <c r="G24" s="213">
        <v>44364</v>
      </c>
      <c r="H24" s="213">
        <v>44524</v>
      </c>
      <c r="I24" s="217" t="s">
        <v>1909</v>
      </c>
      <c r="J24" s="226">
        <f>H24-7</f>
        <v>44517</v>
      </c>
      <c r="K24" s="124" t="s">
        <v>2663</v>
      </c>
      <c r="L24" s="226">
        <f t="shared" si="8"/>
        <v>44614</v>
      </c>
      <c r="M24" s="226">
        <v>44578</v>
      </c>
      <c r="N24" s="226">
        <f t="shared" si="1"/>
        <v>44728</v>
      </c>
      <c r="O24" s="209" t="s">
        <v>2542</v>
      </c>
      <c r="P24" s="217" t="s">
        <v>3326</v>
      </c>
    </row>
    <row r="25" spans="1:16" ht="33" customHeight="1" x14ac:dyDescent="0.25">
      <c r="A25" s="10">
        <v>16</v>
      </c>
      <c r="B25" s="10" t="s">
        <v>1953</v>
      </c>
      <c r="C25" s="94" t="s">
        <v>1939</v>
      </c>
      <c r="D25" s="211" t="s">
        <v>1534</v>
      </c>
      <c r="E25" s="211" t="s">
        <v>1951</v>
      </c>
      <c r="F25" s="272">
        <v>128638.8</v>
      </c>
      <c r="G25" s="15">
        <v>44372</v>
      </c>
      <c r="H25" s="15">
        <v>44497</v>
      </c>
      <c r="I25" s="211" t="s">
        <v>1891</v>
      </c>
      <c r="J25" s="50">
        <f t="shared" si="10"/>
        <v>44490</v>
      </c>
      <c r="K25" s="48" t="s">
        <v>2663</v>
      </c>
      <c r="L25" s="50">
        <f t="shared" ref="L25:L58" si="11">H25+90</f>
        <v>44587</v>
      </c>
      <c r="M25" s="49">
        <v>44805</v>
      </c>
      <c r="N25" s="49">
        <f>M25+150</f>
        <v>44955</v>
      </c>
      <c r="O25" s="48" t="s">
        <v>3926</v>
      </c>
      <c r="P25" s="217" t="s">
        <v>3326</v>
      </c>
    </row>
    <row r="26" spans="1:16" ht="32.25" customHeight="1" x14ac:dyDescent="0.25">
      <c r="A26" s="215">
        <v>17</v>
      </c>
      <c r="B26" s="215" t="s">
        <v>1940</v>
      </c>
      <c r="C26" s="216" t="s">
        <v>1941</v>
      </c>
      <c r="D26" s="217" t="s">
        <v>1942</v>
      </c>
      <c r="E26" s="217" t="s">
        <v>1950</v>
      </c>
      <c r="F26" s="270">
        <v>299666.59999999998</v>
      </c>
      <c r="G26" s="213">
        <v>44376</v>
      </c>
      <c r="H26" s="213">
        <v>44464</v>
      </c>
      <c r="I26" s="217" t="s">
        <v>1943</v>
      </c>
      <c r="J26" s="226">
        <f t="shared" si="10"/>
        <v>44457</v>
      </c>
      <c r="K26" s="124" t="s">
        <v>2663</v>
      </c>
      <c r="L26" s="226">
        <f t="shared" si="11"/>
        <v>44554</v>
      </c>
      <c r="M26" s="226">
        <v>44644</v>
      </c>
      <c r="N26" s="226">
        <f t="shared" si="1"/>
        <v>44794</v>
      </c>
      <c r="O26" s="130" t="s">
        <v>2551</v>
      </c>
      <c r="P26" s="217" t="s">
        <v>3326</v>
      </c>
    </row>
    <row r="27" spans="1:16" ht="29.25" customHeight="1" x14ac:dyDescent="0.25">
      <c r="A27" s="10">
        <v>18</v>
      </c>
      <c r="B27" s="10" t="s">
        <v>1946</v>
      </c>
      <c r="C27" s="94" t="s">
        <v>1947</v>
      </c>
      <c r="D27" s="211" t="s">
        <v>1948</v>
      </c>
      <c r="E27" s="211" t="s">
        <v>1949</v>
      </c>
      <c r="F27" s="254">
        <v>896807.4</v>
      </c>
      <c r="G27" s="15">
        <v>44383</v>
      </c>
      <c r="H27" s="15">
        <v>44573</v>
      </c>
      <c r="I27" s="211" t="s">
        <v>1952</v>
      </c>
      <c r="J27" s="50">
        <f t="shared" si="10"/>
        <v>44566</v>
      </c>
      <c r="K27" s="48" t="s">
        <v>2663</v>
      </c>
      <c r="L27" s="50">
        <f t="shared" si="11"/>
        <v>44663</v>
      </c>
      <c r="M27" s="49">
        <v>44691</v>
      </c>
      <c r="N27" s="49">
        <f t="shared" si="1"/>
        <v>44841</v>
      </c>
      <c r="O27" s="132" t="s">
        <v>3083</v>
      </c>
      <c r="P27" s="217" t="s">
        <v>3326</v>
      </c>
    </row>
    <row r="28" spans="1:16" ht="38.25" customHeight="1" x14ac:dyDescent="0.25">
      <c r="A28" s="215">
        <v>19</v>
      </c>
      <c r="B28" s="215" t="s">
        <v>1954</v>
      </c>
      <c r="C28" s="216" t="s">
        <v>1955</v>
      </c>
      <c r="D28" s="217" t="s">
        <v>418</v>
      </c>
      <c r="E28" s="217" t="s">
        <v>1956</v>
      </c>
      <c r="F28" s="262">
        <v>180000</v>
      </c>
      <c r="G28" s="213">
        <v>44386</v>
      </c>
      <c r="H28" s="213">
        <v>44877</v>
      </c>
      <c r="I28" s="217" t="s">
        <v>1957</v>
      </c>
      <c r="J28" s="226">
        <f t="shared" si="10"/>
        <v>44870</v>
      </c>
      <c r="K28" s="124" t="s">
        <v>2663</v>
      </c>
      <c r="L28" s="226">
        <f t="shared" si="11"/>
        <v>44967</v>
      </c>
      <c r="M28" s="226">
        <v>44953</v>
      </c>
      <c r="N28" s="226">
        <f t="shared" si="1"/>
        <v>45103</v>
      </c>
      <c r="O28" s="124" t="s">
        <v>3927</v>
      </c>
      <c r="P28" s="217" t="s">
        <v>3326</v>
      </c>
    </row>
    <row r="29" spans="1:16" s="224" customFormat="1" ht="56.25" x14ac:dyDescent="0.25">
      <c r="A29" s="10">
        <v>20</v>
      </c>
      <c r="B29" s="10" t="s">
        <v>1958</v>
      </c>
      <c r="C29" s="94" t="s">
        <v>1959</v>
      </c>
      <c r="D29" s="211" t="s">
        <v>2172</v>
      </c>
      <c r="E29" s="211" t="s">
        <v>1960</v>
      </c>
      <c r="F29" s="254">
        <v>640000</v>
      </c>
      <c r="G29" s="15">
        <v>44386</v>
      </c>
      <c r="H29" s="15">
        <v>44571</v>
      </c>
      <c r="I29" s="211" t="s">
        <v>1961</v>
      </c>
      <c r="J29" s="50">
        <f t="shared" si="10"/>
        <v>44564</v>
      </c>
      <c r="K29" s="48" t="s">
        <v>2663</v>
      </c>
      <c r="L29" s="50">
        <f t="shared" si="11"/>
        <v>44661</v>
      </c>
      <c r="M29" s="49">
        <v>44739</v>
      </c>
      <c r="N29" s="49">
        <f>+M29+150</f>
        <v>44889</v>
      </c>
      <c r="O29" s="48" t="s">
        <v>2992</v>
      </c>
      <c r="P29" s="217" t="s">
        <v>3326</v>
      </c>
    </row>
    <row r="30" spans="1:16" s="225" customFormat="1" ht="45" x14ac:dyDescent="0.25">
      <c r="A30" s="210">
        <v>21</v>
      </c>
      <c r="B30" s="210" t="s">
        <v>1962</v>
      </c>
      <c r="C30" s="216" t="s">
        <v>1963</v>
      </c>
      <c r="D30" s="217" t="s">
        <v>1852</v>
      </c>
      <c r="E30" s="217" t="s">
        <v>1964</v>
      </c>
      <c r="F30" s="262">
        <v>446661.84</v>
      </c>
      <c r="G30" s="213">
        <v>44391</v>
      </c>
      <c r="H30" s="213">
        <v>44834</v>
      </c>
      <c r="I30" s="217" t="s">
        <v>3465</v>
      </c>
      <c r="J30" s="226">
        <f t="shared" si="10"/>
        <v>44827</v>
      </c>
      <c r="K30" s="124" t="s">
        <v>2663</v>
      </c>
      <c r="L30" s="226">
        <f t="shared" si="11"/>
        <v>44924</v>
      </c>
      <c r="M30" s="226">
        <v>44953</v>
      </c>
      <c r="N30" s="226" t="s">
        <v>3517</v>
      </c>
      <c r="O30" s="124" t="s">
        <v>3518</v>
      </c>
      <c r="P30" s="217" t="s">
        <v>3326</v>
      </c>
    </row>
    <row r="31" spans="1:16" ht="22.5" x14ac:dyDescent="0.25">
      <c r="A31" s="10">
        <v>22</v>
      </c>
      <c r="B31" s="10" t="s">
        <v>1965</v>
      </c>
      <c r="C31" s="94" t="s">
        <v>1966</v>
      </c>
      <c r="D31" s="211" t="s">
        <v>1967</v>
      </c>
      <c r="E31" s="211" t="s">
        <v>1968</v>
      </c>
      <c r="F31" s="254">
        <v>280000</v>
      </c>
      <c r="G31" s="15">
        <v>44393</v>
      </c>
      <c r="H31" s="15">
        <v>44490</v>
      </c>
      <c r="I31" s="211" t="s">
        <v>1969</v>
      </c>
      <c r="J31" s="50">
        <f t="shared" si="10"/>
        <v>44483</v>
      </c>
      <c r="K31" s="48" t="s">
        <v>2663</v>
      </c>
      <c r="L31" s="50">
        <f t="shared" si="11"/>
        <v>44580</v>
      </c>
      <c r="M31" s="49">
        <v>44564</v>
      </c>
      <c r="N31" s="49">
        <f t="shared" si="1"/>
        <v>44714</v>
      </c>
      <c r="O31" s="48" t="s">
        <v>2711</v>
      </c>
      <c r="P31" s="217" t="s">
        <v>3326</v>
      </c>
    </row>
    <row r="32" spans="1:16" ht="22.5" x14ac:dyDescent="0.25">
      <c r="A32" s="210">
        <v>23</v>
      </c>
      <c r="B32" s="210" t="s">
        <v>1970</v>
      </c>
      <c r="C32" s="99" t="s">
        <v>1971</v>
      </c>
      <c r="D32" s="6" t="s">
        <v>1972</v>
      </c>
      <c r="E32" s="6" t="s">
        <v>1973</v>
      </c>
      <c r="F32" s="274">
        <v>50000</v>
      </c>
      <c r="G32" s="9">
        <v>44397</v>
      </c>
      <c r="H32" s="9">
        <v>44495</v>
      </c>
      <c r="I32" s="6" t="s">
        <v>1974</v>
      </c>
      <c r="J32" s="57">
        <f t="shared" si="10"/>
        <v>44488</v>
      </c>
      <c r="K32" s="124" t="s">
        <v>2663</v>
      </c>
      <c r="L32" s="57">
        <f t="shared" si="11"/>
        <v>44585</v>
      </c>
      <c r="M32" s="57">
        <v>44652</v>
      </c>
      <c r="N32" s="226">
        <f t="shared" si="1"/>
        <v>44802</v>
      </c>
      <c r="O32" s="56" t="s">
        <v>2543</v>
      </c>
      <c r="P32" s="217" t="s">
        <v>3326</v>
      </c>
    </row>
    <row r="33" spans="1:16" ht="22.5" x14ac:dyDescent="0.25">
      <c r="A33" s="10">
        <v>24</v>
      </c>
      <c r="B33" s="10" t="s">
        <v>2455</v>
      </c>
      <c r="C33" s="94" t="s">
        <v>1995</v>
      </c>
      <c r="D33" s="211" t="s">
        <v>1996</v>
      </c>
      <c r="E33" s="211" t="s">
        <v>1997</v>
      </c>
      <c r="F33" s="254">
        <v>160000</v>
      </c>
      <c r="G33" s="15">
        <v>44399</v>
      </c>
      <c r="H33" s="15">
        <v>44499</v>
      </c>
      <c r="I33" s="211" t="s">
        <v>1998</v>
      </c>
      <c r="J33" s="50">
        <f t="shared" si="10"/>
        <v>44492</v>
      </c>
      <c r="K33" s="48" t="s">
        <v>2663</v>
      </c>
      <c r="L33" s="50">
        <f t="shared" si="11"/>
        <v>44589</v>
      </c>
      <c r="M33" s="49">
        <v>44594</v>
      </c>
      <c r="N33" s="49">
        <f t="shared" si="1"/>
        <v>44744</v>
      </c>
      <c r="O33" s="48" t="s">
        <v>2456</v>
      </c>
      <c r="P33" s="217" t="s">
        <v>3326</v>
      </c>
    </row>
    <row r="34" spans="1:16" ht="22.5" x14ac:dyDescent="0.25">
      <c r="A34" s="215">
        <v>25</v>
      </c>
      <c r="B34" s="215" t="s">
        <v>2000</v>
      </c>
      <c r="C34" s="216" t="s">
        <v>1999</v>
      </c>
      <c r="D34" s="217" t="s">
        <v>566</v>
      </c>
      <c r="E34" s="217" t="s">
        <v>2001</v>
      </c>
      <c r="F34" s="215" t="s">
        <v>3328</v>
      </c>
      <c r="G34" s="213">
        <v>44399</v>
      </c>
      <c r="H34" s="213">
        <v>44530</v>
      </c>
      <c r="I34" s="6" t="s">
        <v>2002</v>
      </c>
      <c r="J34" s="226">
        <f t="shared" si="10"/>
        <v>44523</v>
      </c>
      <c r="K34" s="124" t="s">
        <v>2663</v>
      </c>
      <c r="L34" s="226">
        <f t="shared" si="11"/>
        <v>44620</v>
      </c>
      <c r="M34" s="226">
        <v>44767</v>
      </c>
      <c r="N34" s="226">
        <f>+M34+150</f>
        <v>44917</v>
      </c>
      <c r="O34" s="124" t="s">
        <v>3928</v>
      </c>
      <c r="P34" s="217" t="s">
        <v>3326</v>
      </c>
    </row>
    <row r="35" spans="1:16" ht="22.5" x14ac:dyDescent="0.25">
      <c r="A35" s="10">
        <v>26</v>
      </c>
      <c r="B35" s="10" t="s">
        <v>1988</v>
      </c>
      <c r="C35" s="94" t="s">
        <v>3201</v>
      </c>
      <c r="D35" s="211" t="s">
        <v>394</v>
      </c>
      <c r="E35" s="211" t="s">
        <v>1989</v>
      </c>
      <c r="F35" s="254">
        <v>819479.65</v>
      </c>
      <c r="G35" s="15">
        <v>44405</v>
      </c>
      <c r="H35" s="15">
        <v>44449</v>
      </c>
      <c r="I35" s="211" t="s">
        <v>1990</v>
      </c>
      <c r="J35" s="50">
        <f t="shared" si="10"/>
        <v>44442</v>
      </c>
      <c r="K35" s="48" t="s">
        <v>2663</v>
      </c>
      <c r="L35" s="50">
        <f t="shared" si="11"/>
        <v>44539</v>
      </c>
      <c r="M35" s="49">
        <v>44740</v>
      </c>
      <c r="N35" s="49">
        <f>+M35+150</f>
        <v>44890</v>
      </c>
      <c r="O35" s="48" t="s">
        <v>2936</v>
      </c>
      <c r="P35" s="217" t="s">
        <v>3326</v>
      </c>
    </row>
    <row r="36" spans="1:16" ht="22.5" x14ac:dyDescent="0.25">
      <c r="A36" s="210">
        <v>27</v>
      </c>
      <c r="B36" s="215" t="s">
        <v>1983</v>
      </c>
      <c r="C36" s="99" t="s">
        <v>1985</v>
      </c>
      <c r="D36" s="217" t="s">
        <v>1986</v>
      </c>
      <c r="E36" s="217" t="s">
        <v>1987</v>
      </c>
      <c r="F36" s="262">
        <v>80000</v>
      </c>
      <c r="G36" s="9">
        <v>44405</v>
      </c>
      <c r="H36" s="9">
        <v>44498</v>
      </c>
      <c r="I36" s="6" t="s">
        <v>3454</v>
      </c>
      <c r="J36" s="57">
        <f t="shared" si="10"/>
        <v>44491</v>
      </c>
      <c r="K36" s="124" t="s">
        <v>2663</v>
      </c>
      <c r="L36" s="57">
        <f t="shared" si="11"/>
        <v>44588</v>
      </c>
      <c r="M36" s="226">
        <v>44753</v>
      </c>
      <c r="N36" s="226">
        <f>+M36+150</f>
        <v>44903</v>
      </c>
      <c r="O36" s="56"/>
      <c r="P36" s="217" t="s">
        <v>3326</v>
      </c>
    </row>
    <row r="37" spans="1:16" ht="33.75" x14ac:dyDescent="0.25">
      <c r="A37" s="10">
        <v>28</v>
      </c>
      <c r="B37" s="10" t="s">
        <v>1975</v>
      </c>
      <c r="C37" s="94" t="s">
        <v>1976</v>
      </c>
      <c r="D37" s="211" t="s">
        <v>1977</v>
      </c>
      <c r="E37" s="211" t="s">
        <v>1978</v>
      </c>
      <c r="F37" s="254">
        <v>159999.98000000001</v>
      </c>
      <c r="G37" s="15">
        <v>44407</v>
      </c>
      <c r="H37" s="15">
        <v>44578</v>
      </c>
      <c r="I37" s="211" t="s">
        <v>2700</v>
      </c>
      <c r="J37" s="50">
        <f t="shared" si="10"/>
        <v>44571</v>
      </c>
      <c r="K37" s="48" t="s">
        <v>2663</v>
      </c>
      <c r="L37" s="50">
        <f t="shared" si="11"/>
        <v>44668</v>
      </c>
      <c r="M37" s="49">
        <v>44958</v>
      </c>
      <c r="N37" s="49">
        <f>+M37+150</f>
        <v>45108</v>
      </c>
      <c r="O37" s="48" t="s">
        <v>3929</v>
      </c>
      <c r="P37" s="217" t="s">
        <v>3326</v>
      </c>
    </row>
    <row r="38" spans="1:16" ht="22.5" x14ac:dyDescent="0.25">
      <c r="A38" s="210">
        <v>29</v>
      </c>
      <c r="B38" s="210" t="s">
        <v>1979</v>
      </c>
      <c r="C38" s="99" t="s">
        <v>1984</v>
      </c>
      <c r="D38" s="6" t="s">
        <v>1980</v>
      </c>
      <c r="E38" s="6" t="s">
        <v>1981</v>
      </c>
      <c r="F38" s="274">
        <v>199963.5</v>
      </c>
      <c r="G38" s="9">
        <v>44407</v>
      </c>
      <c r="H38" s="9">
        <v>44713</v>
      </c>
      <c r="I38" s="6" t="s">
        <v>1982</v>
      </c>
      <c r="J38" s="58">
        <f t="shared" si="10"/>
        <v>44706</v>
      </c>
      <c r="K38" s="124" t="s">
        <v>2663</v>
      </c>
      <c r="L38" s="57">
        <f t="shared" si="11"/>
        <v>44803</v>
      </c>
      <c r="M38" s="57">
        <v>44951</v>
      </c>
      <c r="N38" s="226">
        <f>+M38+150</f>
        <v>45101</v>
      </c>
      <c r="O38" s="56" t="s">
        <v>3930</v>
      </c>
      <c r="P38" s="217" t="s">
        <v>3326</v>
      </c>
    </row>
    <row r="39" spans="1:16" ht="22.5" x14ac:dyDescent="0.25">
      <c r="A39" s="10">
        <v>30</v>
      </c>
      <c r="B39" s="10" t="s">
        <v>1991</v>
      </c>
      <c r="C39" s="94" t="s">
        <v>1992</v>
      </c>
      <c r="D39" s="211" t="s">
        <v>1993</v>
      </c>
      <c r="E39" s="211" t="s">
        <v>1994</v>
      </c>
      <c r="F39" s="10" t="s">
        <v>3329</v>
      </c>
      <c r="G39" s="15">
        <v>44411</v>
      </c>
      <c r="H39" s="15">
        <v>44592</v>
      </c>
      <c r="I39" s="211" t="s">
        <v>2002</v>
      </c>
      <c r="J39" s="50">
        <f t="shared" si="10"/>
        <v>44585</v>
      </c>
      <c r="K39" s="48" t="s">
        <v>2663</v>
      </c>
      <c r="L39" s="50">
        <f t="shared" si="11"/>
        <v>44682</v>
      </c>
      <c r="M39" s="49">
        <v>44790</v>
      </c>
      <c r="N39" s="49">
        <f>M39+150</f>
        <v>44940</v>
      </c>
      <c r="O39" s="48" t="s">
        <v>3110</v>
      </c>
      <c r="P39" s="217" t="s">
        <v>3326</v>
      </c>
    </row>
    <row r="40" spans="1:16" ht="22.5" x14ac:dyDescent="0.25">
      <c r="A40" s="210">
        <v>31</v>
      </c>
      <c r="B40" s="210"/>
      <c r="C40" s="99"/>
      <c r="D40" s="6"/>
      <c r="E40" s="6"/>
      <c r="F40" s="210"/>
      <c r="G40" s="210"/>
      <c r="H40" s="210"/>
      <c r="I40" s="6"/>
      <c r="J40" s="57"/>
      <c r="K40" s="56"/>
      <c r="L40" s="57"/>
      <c r="M40" s="56"/>
      <c r="N40" s="226"/>
      <c r="O40" s="56"/>
      <c r="P40" s="217" t="s">
        <v>3326</v>
      </c>
    </row>
    <row r="41" spans="1:16" ht="22.5" x14ac:dyDescent="0.25">
      <c r="A41" s="10">
        <v>32</v>
      </c>
      <c r="B41" s="10" t="s">
        <v>2024</v>
      </c>
      <c r="C41" s="94" t="s">
        <v>2025</v>
      </c>
      <c r="D41" s="211" t="s">
        <v>16</v>
      </c>
      <c r="E41" s="211" t="s">
        <v>2026</v>
      </c>
      <c r="F41" s="254">
        <v>110000</v>
      </c>
      <c r="G41" s="15">
        <v>44434</v>
      </c>
      <c r="H41" s="15">
        <v>44679</v>
      </c>
      <c r="I41" s="211" t="s">
        <v>2071</v>
      </c>
      <c r="J41" s="50">
        <f t="shared" si="10"/>
        <v>44672</v>
      </c>
      <c r="K41" s="48" t="s">
        <v>2663</v>
      </c>
      <c r="L41" s="50">
        <f t="shared" si="11"/>
        <v>44769</v>
      </c>
      <c r="M41" s="48"/>
      <c r="N41" s="49"/>
      <c r="O41" s="48"/>
      <c r="P41" s="217" t="s">
        <v>3326</v>
      </c>
    </row>
    <row r="42" spans="1:16" ht="22.5" x14ac:dyDescent="0.25">
      <c r="A42" s="210">
        <v>33</v>
      </c>
      <c r="B42" s="210" t="s">
        <v>2038</v>
      </c>
      <c r="C42" s="99" t="s">
        <v>2039</v>
      </c>
      <c r="D42" s="217" t="s">
        <v>2040</v>
      </c>
      <c r="E42" s="217" t="s">
        <v>2041</v>
      </c>
      <c r="F42" s="262">
        <v>50000</v>
      </c>
      <c r="G42" s="9">
        <v>44433</v>
      </c>
      <c r="H42" s="213">
        <v>44581</v>
      </c>
      <c r="I42" s="6" t="s">
        <v>2117</v>
      </c>
      <c r="J42" s="57">
        <f t="shared" si="10"/>
        <v>44574</v>
      </c>
      <c r="K42" s="124" t="s">
        <v>2663</v>
      </c>
      <c r="L42" s="57">
        <f t="shared" si="11"/>
        <v>44671</v>
      </c>
      <c r="M42" s="57">
        <v>44664</v>
      </c>
      <c r="N42" s="226">
        <f t="shared" si="1"/>
        <v>44814</v>
      </c>
      <c r="O42" s="56" t="s">
        <v>2712</v>
      </c>
      <c r="P42" s="217" t="s">
        <v>3326</v>
      </c>
    </row>
    <row r="43" spans="1:16" ht="33.75" x14ac:dyDescent="0.25">
      <c r="A43" s="10">
        <v>34</v>
      </c>
      <c r="B43" s="10" t="s">
        <v>2042</v>
      </c>
      <c r="C43" s="94" t="s">
        <v>2043</v>
      </c>
      <c r="D43" s="211" t="s">
        <v>2044</v>
      </c>
      <c r="E43" s="211" t="s">
        <v>2045</v>
      </c>
      <c r="F43" s="254">
        <v>99973</v>
      </c>
      <c r="G43" s="15">
        <v>44435</v>
      </c>
      <c r="H43" s="15">
        <v>44652</v>
      </c>
      <c r="I43" s="211" t="s">
        <v>2699</v>
      </c>
      <c r="J43" s="50">
        <f t="shared" si="10"/>
        <v>44645</v>
      </c>
      <c r="K43" s="48" t="s">
        <v>2663</v>
      </c>
      <c r="L43" s="50">
        <f t="shared" si="11"/>
        <v>44742</v>
      </c>
      <c r="M43" s="49">
        <v>45251</v>
      </c>
      <c r="N43" s="49">
        <f>+M43+150</f>
        <v>45401</v>
      </c>
      <c r="O43" s="48" t="s">
        <v>3958</v>
      </c>
      <c r="P43" s="217" t="s">
        <v>3326</v>
      </c>
    </row>
    <row r="44" spans="1:16" ht="22.5" x14ac:dyDescent="0.25">
      <c r="A44" s="210">
        <v>35</v>
      </c>
      <c r="B44" s="215" t="s">
        <v>2051</v>
      </c>
      <c r="C44" s="99" t="s">
        <v>2052</v>
      </c>
      <c r="D44" s="217" t="s">
        <v>1619</v>
      </c>
      <c r="E44" s="217" t="s">
        <v>2053</v>
      </c>
      <c r="F44" s="215" t="s">
        <v>3330</v>
      </c>
      <c r="G44" s="9">
        <v>44440</v>
      </c>
      <c r="H44" s="9">
        <v>44711</v>
      </c>
      <c r="I44" s="6" t="s">
        <v>2130</v>
      </c>
      <c r="J44" s="57">
        <f t="shared" si="10"/>
        <v>44704</v>
      </c>
      <c r="K44" s="124" t="s">
        <v>2663</v>
      </c>
      <c r="L44" s="57">
        <f t="shared" si="11"/>
        <v>44801</v>
      </c>
      <c r="M44" s="57">
        <v>44963</v>
      </c>
      <c r="N44" s="226">
        <f>M44+150</f>
        <v>45113</v>
      </c>
      <c r="O44" s="56"/>
      <c r="P44" s="217" t="s">
        <v>3326</v>
      </c>
    </row>
    <row r="45" spans="1:16" ht="56.25" x14ac:dyDescent="0.25">
      <c r="A45" s="10">
        <v>36</v>
      </c>
      <c r="B45" s="10" t="s">
        <v>2057</v>
      </c>
      <c r="C45" s="94" t="s">
        <v>2058</v>
      </c>
      <c r="D45" s="211" t="s">
        <v>2059</v>
      </c>
      <c r="E45" s="211" t="s">
        <v>2060</v>
      </c>
      <c r="F45" s="254">
        <v>178973.82</v>
      </c>
      <c r="G45" s="15">
        <v>44442</v>
      </c>
      <c r="H45" s="15">
        <v>44552</v>
      </c>
      <c r="I45" s="211" t="s">
        <v>2061</v>
      </c>
      <c r="J45" s="50">
        <f>H45-7</f>
        <v>44545</v>
      </c>
      <c r="K45" s="48" t="s">
        <v>2663</v>
      </c>
      <c r="L45" s="50">
        <f t="shared" si="11"/>
        <v>44642</v>
      </c>
      <c r="M45" s="49">
        <v>45168</v>
      </c>
      <c r="N45" s="49">
        <f>+M45+150</f>
        <v>45318</v>
      </c>
      <c r="O45" s="48" t="s">
        <v>3654</v>
      </c>
      <c r="P45" s="217" t="s">
        <v>3326</v>
      </c>
    </row>
    <row r="46" spans="1:16" ht="22.5" x14ac:dyDescent="0.25">
      <c r="A46" s="215">
        <v>37</v>
      </c>
      <c r="B46" s="215" t="s">
        <v>2062</v>
      </c>
      <c r="C46" s="216" t="s">
        <v>2063</v>
      </c>
      <c r="D46" s="217" t="s">
        <v>2064</v>
      </c>
      <c r="E46" s="217" t="s">
        <v>2065</v>
      </c>
      <c r="F46" s="262">
        <v>200000</v>
      </c>
      <c r="G46" s="213">
        <v>44442</v>
      </c>
      <c r="H46" s="213">
        <v>44752</v>
      </c>
      <c r="I46" s="217" t="s">
        <v>2534</v>
      </c>
      <c r="J46" s="226">
        <f t="shared" si="10"/>
        <v>44745</v>
      </c>
      <c r="K46" s="124" t="s">
        <v>2663</v>
      </c>
      <c r="L46" s="226">
        <f t="shared" si="11"/>
        <v>44842</v>
      </c>
      <c r="M46" s="226">
        <v>45252</v>
      </c>
      <c r="N46" s="226">
        <f>+M46+150</f>
        <v>45402</v>
      </c>
      <c r="O46" s="124" t="s">
        <v>4231</v>
      </c>
      <c r="P46" s="217" t="s">
        <v>3326</v>
      </c>
    </row>
    <row r="47" spans="1:16" ht="22.5" x14ac:dyDescent="0.25">
      <c r="A47" s="10">
        <v>38</v>
      </c>
      <c r="B47" s="10" t="s">
        <v>2078</v>
      </c>
      <c r="C47" s="94" t="s">
        <v>2079</v>
      </c>
      <c r="D47" s="211" t="s">
        <v>625</v>
      </c>
      <c r="E47" s="211" t="s">
        <v>2080</v>
      </c>
      <c r="F47" s="254">
        <v>49699.839999999997</v>
      </c>
      <c r="G47" s="15">
        <v>44449</v>
      </c>
      <c r="H47" s="15">
        <v>44522</v>
      </c>
      <c r="I47" s="211" t="s">
        <v>1943</v>
      </c>
      <c r="J47" s="50">
        <f t="shared" si="10"/>
        <v>44515</v>
      </c>
      <c r="K47" s="48" t="s">
        <v>2663</v>
      </c>
      <c r="L47" s="50">
        <f t="shared" si="11"/>
        <v>44612</v>
      </c>
      <c r="M47" s="49">
        <v>44692</v>
      </c>
      <c r="N47" s="49">
        <f t="shared" si="1"/>
        <v>44842</v>
      </c>
      <c r="O47" s="48" t="s">
        <v>2714</v>
      </c>
      <c r="P47" s="217" t="s">
        <v>3326</v>
      </c>
    </row>
    <row r="48" spans="1:16" ht="33.75" x14ac:dyDescent="0.25">
      <c r="A48" s="210">
        <v>39</v>
      </c>
      <c r="B48" s="215" t="s">
        <v>2074</v>
      </c>
      <c r="C48" s="216" t="s">
        <v>2075</v>
      </c>
      <c r="D48" s="217" t="s">
        <v>975</v>
      </c>
      <c r="E48" s="217" t="s">
        <v>2076</v>
      </c>
      <c r="F48" s="262">
        <v>450000</v>
      </c>
      <c r="G48" s="213">
        <v>44453</v>
      </c>
      <c r="H48" s="213">
        <v>44607</v>
      </c>
      <c r="I48" s="217" t="s">
        <v>2077</v>
      </c>
      <c r="J48" s="58">
        <f t="shared" si="10"/>
        <v>44600</v>
      </c>
      <c r="K48" s="124" t="s">
        <v>2663</v>
      </c>
      <c r="L48" s="97">
        <f t="shared" si="11"/>
        <v>44697</v>
      </c>
      <c r="M48" s="226">
        <v>44923</v>
      </c>
      <c r="N48" s="226">
        <f>M48+150</f>
        <v>45073</v>
      </c>
      <c r="O48" s="124" t="s">
        <v>3931</v>
      </c>
      <c r="P48" s="217" t="s">
        <v>3326</v>
      </c>
    </row>
    <row r="49" spans="1:16" ht="22.5" x14ac:dyDescent="0.25">
      <c r="A49" s="10">
        <v>40</v>
      </c>
      <c r="B49" s="10" t="s">
        <v>2081</v>
      </c>
      <c r="C49" s="94" t="s">
        <v>2082</v>
      </c>
      <c r="D49" s="211" t="s">
        <v>922</v>
      </c>
      <c r="E49" s="211" t="s">
        <v>2083</v>
      </c>
      <c r="F49" s="254">
        <v>300000</v>
      </c>
      <c r="G49" s="15">
        <v>44456</v>
      </c>
      <c r="H49" s="15">
        <v>44581</v>
      </c>
      <c r="I49" s="211" t="s">
        <v>3453</v>
      </c>
      <c r="J49" s="50">
        <f t="shared" si="10"/>
        <v>44574</v>
      </c>
      <c r="K49" s="48" t="s">
        <v>2663</v>
      </c>
      <c r="L49" s="50">
        <f t="shared" si="11"/>
        <v>44671</v>
      </c>
      <c r="M49" s="49">
        <v>44757</v>
      </c>
      <c r="N49" s="49">
        <f>+M49+150</f>
        <v>44907</v>
      </c>
      <c r="O49" s="48"/>
      <c r="P49" s="217" t="s">
        <v>3326</v>
      </c>
    </row>
    <row r="50" spans="1:16" ht="22.5" x14ac:dyDescent="0.25">
      <c r="A50" s="215">
        <v>41</v>
      </c>
      <c r="B50" s="215" t="s">
        <v>2085</v>
      </c>
      <c r="C50" s="216" t="s">
        <v>2086</v>
      </c>
      <c r="D50" s="217" t="s">
        <v>602</v>
      </c>
      <c r="E50" s="217" t="s">
        <v>2087</v>
      </c>
      <c r="F50" s="215" t="s">
        <v>3331</v>
      </c>
      <c r="G50" s="213">
        <v>44456</v>
      </c>
      <c r="H50" s="213">
        <v>44531</v>
      </c>
      <c r="I50" s="217" t="s">
        <v>2088</v>
      </c>
      <c r="J50" s="226">
        <f t="shared" si="10"/>
        <v>44524</v>
      </c>
      <c r="K50" s="124" t="s">
        <v>2663</v>
      </c>
      <c r="L50" s="226">
        <f t="shared" si="11"/>
        <v>44621</v>
      </c>
      <c r="M50" s="226">
        <v>44565</v>
      </c>
      <c r="N50" s="226">
        <f t="shared" si="1"/>
        <v>44715</v>
      </c>
      <c r="O50" s="209" t="s">
        <v>2544</v>
      </c>
      <c r="P50" s="217" t="s">
        <v>3326</v>
      </c>
    </row>
    <row r="51" spans="1:16" ht="22.5" x14ac:dyDescent="0.25">
      <c r="A51" s="10">
        <v>42</v>
      </c>
      <c r="B51" s="10" t="s">
        <v>2094</v>
      </c>
      <c r="C51" s="94" t="s">
        <v>2095</v>
      </c>
      <c r="D51" s="211" t="s">
        <v>2096</v>
      </c>
      <c r="E51" s="211" t="s">
        <v>2097</v>
      </c>
      <c r="F51" s="10" t="s">
        <v>3332</v>
      </c>
      <c r="G51" s="15">
        <v>44463</v>
      </c>
      <c r="H51" s="15">
        <v>44679</v>
      </c>
      <c r="I51" s="211" t="s">
        <v>2100</v>
      </c>
      <c r="J51" s="50">
        <f t="shared" si="10"/>
        <v>44672</v>
      </c>
      <c r="K51" s="48" t="s">
        <v>2663</v>
      </c>
      <c r="L51" s="50">
        <f t="shared" si="11"/>
        <v>44769</v>
      </c>
      <c r="M51" s="49">
        <v>44778</v>
      </c>
      <c r="N51" s="49">
        <f>+M51+150</f>
        <v>44928</v>
      </c>
      <c r="O51" s="48" t="s">
        <v>3203</v>
      </c>
      <c r="P51" s="217" t="s">
        <v>3326</v>
      </c>
    </row>
    <row r="52" spans="1:16" ht="33.75" x14ac:dyDescent="0.25">
      <c r="A52" s="210">
        <v>43</v>
      </c>
      <c r="B52" s="215" t="s">
        <v>2098</v>
      </c>
      <c r="C52" s="216" t="s">
        <v>2099</v>
      </c>
      <c r="D52" s="217" t="s">
        <v>1308</v>
      </c>
      <c r="E52" s="217" t="s">
        <v>1309</v>
      </c>
      <c r="F52" s="215" t="s">
        <v>3333</v>
      </c>
      <c r="G52" s="213">
        <v>44463</v>
      </c>
      <c r="H52" s="213">
        <v>44838</v>
      </c>
      <c r="I52" s="217" t="s">
        <v>2101</v>
      </c>
      <c r="J52" s="226">
        <f t="shared" si="10"/>
        <v>44831</v>
      </c>
      <c r="K52" s="124" t="s">
        <v>2663</v>
      </c>
      <c r="L52" s="226">
        <f t="shared" si="11"/>
        <v>44928</v>
      </c>
      <c r="M52" s="226">
        <v>45248</v>
      </c>
      <c r="N52" s="226">
        <f>+M52+150</f>
        <v>45398</v>
      </c>
      <c r="O52" s="124" t="s">
        <v>4209</v>
      </c>
      <c r="P52" s="217" t="s">
        <v>3326</v>
      </c>
    </row>
    <row r="53" spans="1:16" ht="22.5" x14ac:dyDescent="0.25">
      <c r="A53" s="10">
        <v>44</v>
      </c>
      <c r="B53" s="10" t="s">
        <v>2119</v>
      </c>
      <c r="C53" s="94" t="s">
        <v>2120</v>
      </c>
      <c r="D53" s="211" t="s">
        <v>2121</v>
      </c>
      <c r="E53" s="211" t="s">
        <v>2122</v>
      </c>
      <c r="F53" s="254">
        <v>119993.85</v>
      </c>
      <c r="G53" s="15">
        <v>44469</v>
      </c>
      <c r="H53" s="15">
        <v>44834</v>
      </c>
      <c r="I53" s="211" t="s">
        <v>2101</v>
      </c>
      <c r="J53" s="50">
        <f t="shared" si="10"/>
        <v>44827</v>
      </c>
      <c r="K53" s="48" t="s">
        <v>2663</v>
      </c>
      <c r="L53" s="50">
        <f t="shared" si="11"/>
        <v>44924</v>
      </c>
      <c r="M53" s="48"/>
      <c r="N53" s="49"/>
      <c r="O53" s="48"/>
      <c r="P53" s="217" t="s">
        <v>3326</v>
      </c>
    </row>
    <row r="54" spans="1:16" ht="33.75" x14ac:dyDescent="0.25">
      <c r="A54" s="215">
        <v>45</v>
      </c>
      <c r="B54" s="215" t="s">
        <v>2126</v>
      </c>
      <c r="C54" s="216" t="s">
        <v>2127</v>
      </c>
      <c r="D54" s="217" t="s">
        <v>991</v>
      </c>
      <c r="E54" s="217" t="s">
        <v>2128</v>
      </c>
      <c r="F54" s="262">
        <v>400000</v>
      </c>
      <c r="G54" s="213">
        <v>44470</v>
      </c>
      <c r="H54" s="213">
        <v>44581</v>
      </c>
      <c r="I54" s="217" t="s">
        <v>2129</v>
      </c>
      <c r="J54" s="57">
        <f t="shared" si="10"/>
        <v>44574</v>
      </c>
      <c r="K54" s="124" t="s">
        <v>2663</v>
      </c>
      <c r="L54" s="57">
        <f t="shared" si="11"/>
        <v>44671</v>
      </c>
      <c r="M54" s="226">
        <v>44713</v>
      </c>
      <c r="N54" s="226">
        <f t="shared" si="1"/>
        <v>44863</v>
      </c>
      <c r="O54" s="209" t="s">
        <v>2607</v>
      </c>
      <c r="P54" s="217" t="s">
        <v>3326</v>
      </c>
    </row>
    <row r="55" spans="1:16" ht="22.5" x14ac:dyDescent="0.25">
      <c r="A55" s="10">
        <v>46</v>
      </c>
      <c r="B55" s="10" t="s">
        <v>2131</v>
      </c>
      <c r="C55" s="94" t="s">
        <v>2132</v>
      </c>
      <c r="D55" s="211" t="s">
        <v>2133</v>
      </c>
      <c r="E55" s="211" t="s">
        <v>2134</v>
      </c>
      <c r="F55" s="254">
        <v>200000</v>
      </c>
      <c r="G55" s="15">
        <v>44473</v>
      </c>
      <c r="H55" s="15">
        <v>44679</v>
      </c>
      <c r="I55" s="211" t="s">
        <v>2141</v>
      </c>
      <c r="J55" s="50">
        <f t="shared" si="10"/>
        <v>44672</v>
      </c>
      <c r="K55" s="48" t="s">
        <v>2663</v>
      </c>
      <c r="L55" s="50">
        <f t="shared" si="11"/>
        <v>44769</v>
      </c>
      <c r="M55" s="48"/>
      <c r="N55" s="49"/>
      <c r="O55" s="48"/>
      <c r="P55" s="217" t="s">
        <v>3326</v>
      </c>
    </row>
    <row r="56" spans="1:16" ht="22.5" x14ac:dyDescent="0.25">
      <c r="A56" s="215">
        <v>47</v>
      </c>
      <c r="B56" s="215" t="s">
        <v>2135</v>
      </c>
      <c r="C56" s="216" t="s">
        <v>2136</v>
      </c>
      <c r="D56" s="217" t="s">
        <v>2137</v>
      </c>
      <c r="E56" s="217" t="s">
        <v>2138</v>
      </c>
      <c r="F56" s="262">
        <v>120000</v>
      </c>
      <c r="G56" s="213">
        <v>44475</v>
      </c>
      <c r="H56" s="213">
        <v>44772</v>
      </c>
      <c r="I56" s="217" t="s">
        <v>2142</v>
      </c>
      <c r="J56" s="57">
        <f t="shared" si="10"/>
        <v>44765</v>
      </c>
      <c r="K56" s="124" t="s">
        <v>2663</v>
      </c>
      <c r="L56" s="57">
        <f t="shared" si="11"/>
        <v>44862</v>
      </c>
      <c r="M56" s="226">
        <v>44936</v>
      </c>
      <c r="N56" s="226">
        <f>+L56+150</f>
        <v>45012</v>
      </c>
      <c r="O56" s="124" t="s">
        <v>3247</v>
      </c>
      <c r="P56" s="217" t="s">
        <v>3326</v>
      </c>
    </row>
    <row r="57" spans="1:16" ht="33.75" x14ac:dyDescent="0.25">
      <c r="A57" s="10">
        <v>48</v>
      </c>
      <c r="B57" s="10" t="s">
        <v>2143</v>
      </c>
      <c r="C57" s="94" t="s">
        <v>2144</v>
      </c>
      <c r="D57" s="211" t="s">
        <v>18</v>
      </c>
      <c r="E57" s="211" t="s">
        <v>2145</v>
      </c>
      <c r="F57" s="254">
        <v>100000</v>
      </c>
      <c r="G57" s="15">
        <v>44475</v>
      </c>
      <c r="H57" s="15">
        <v>44640</v>
      </c>
      <c r="I57" s="211" t="s">
        <v>2146</v>
      </c>
      <c r="J57" s="50">
        <f t="shared" si="10"/>
        <v>44633</v>
      </c>
      <c r="K57" s="48" t="s">
        <v>2663</v>
      </c>
      <c r="L57" s="50">
        <f t="shared" si="11"/>
        <v>44730</v>
      </c>
      <c r="M57" s="49">
        <v>44707</v>
      </c>
      <c r="N57" s="49">
        <f t="shared" si="1"/>
        <v>44857</v>
      </c>
      <c r="O57" s="132" t="s">
        <v>2606</v>
      </c>
      <c r="P57" s="217" t="s">
        <v>3326</v>
      </c>
    </row>
    <row r="58" spans="1:16" ht="22.5" x14ac:dyDescent="0.25">
      <c r="A58" s="215">
        <v>49</v>
      </c>
      <c r="B58" s="215" t="s">
        <v>2147</v>
      </c>
      <c r="C58" s="216" t="s">
        <v>2148</v>
      </c>
      <c r="D58" s="217" t="s">
        <v>2149</v>
      </c>
      <c r="E58" s="217" t="s">
        <v>2150</v>
      </c>
      <c r="F58" s="262">
        <v>149917.34</v>
      </c>
      <c r="G58" s="213">
        <v>44475</v>
      </c>
      <c r="H58" s="213">
        <v>44550</v>
      </c>
      <c r="I58" s="217" t="s">
        <v>2151</v>
      </c>
      <c r="J58" s="57">
        <f t="shared" si="10"/>
        <v>44543</v>
      </c>
      <c r="K58" s="105" t="s">
        <v>2663</v>
      </c>
      <c r="L58" s="57">
        <f t="shared" si="11"/>
        <v>44640</v>
      </c>
      <c r="M58" s="226">
        <v>44670</v>
      </c>
      <c r="N58" s="226">
        <f t="shared" si="1"/>
        <v>44820</v>
      </c>
      <c r="O58" s="209" t="s">
        <v>2545</v>
      </c>
      <c r="P58" s="217" t="s">
        <v>3326</v>
      </c>
    </row>
    <row r="59" spans="1:16" ht="22.5" x14ac:dyDescent="0.25">
      <c r="A59" s="10">
        <v>50</v>
      </c>
      <c r="B59" s="10" t="s">
        <v>2153</v>
      </c>
      <c r="C59" s="94" t="s">
        <v>2154</v>
      </c>
      <c r="D59" s="211" t="s">
        <v>2359</v>
      </c>
      <c r="E59" s="211" t="s">
        <v>2155</v>
      </c>
      <c r="F59" s="254">
        <v>99291.88</v>
      </c>
      <c r="G59" s="15">
        <v>44477</v>
      </c>
      <c r="H59" s="15">
        <v>44560</v>
      </c>
      <c r="I59" s="211" t="s">
        <v>2422</v>
      </c>
      <c r="J59" s="49">
        <f t="shared" ref="J59:J64" si="12">H59-7</f>
        <v>44553</v>
      </c>
      <c r="K59" s="48" t="s">
        <v>2663</v>
      </c>
      <c r="L59" s="49">
        <f t="shared" ref="L59:L64" si="13">H59+90</f>
        <v>44650</v>
      </c>
      <c r="M59" s="49">
        <v>44634</v>
      </c>
      <c r="N59" s="49">
        <f t="shared" si="1"/>
        <v>44784</v>
      </c>
      <c r="O59" s="132" t="s">
        <v>2471</v>
      </c>
      <c r="P59" s="217" t="s">
        <v>3326</v>
      </c>
    </row>
    <row r="60" spans="1:16" ht="22.5" x14ac:dyDescent="0.25">
      <c r="A60" s="61">
        <v>51</v>
      </c>
      <c r="B60" s="215" t="s">
        <v>2164</v>
      </c>
      <c r="C60" s="216" t="s">
        <v>2165</v>
      </c>
      <c r="D60" s="217" t="s">
        <v>1070</v>
      </c>
      <c r="E60" s="217" t="s">
        <v>2166</v>
      </c>
      <c r="F60" s="262">
        <v>300000</v>
      </c>
      <c r="G60" s="213">
        <v>44482</v>
      </c>
      <c r="H60" s="213">
        <v>44606</v>
      </c>
      <c r="I60" s="217" t="s">
        <v>2167</v>
      </c>
      <c r="J60" s="57">
        <f t="shared" si="12"/>
        <v>44599</v>
      </c>
      <c r="K60" s="105" t="s">
        <v>2663</v>
      </c>
      <c r="L60" s="57">
        <f t="shared" si="13"/>
        <v>44696</v>
      </c>
      <c r="M60" s="226">
        <v>44658</v>
      </c>
      <c r="N60" s="226">
        <f t="shared" si="1"/>
        <v>44808</v>
      </c>
      <c r="O60" s="124"/>
      <c r="P60" s="217" t="s">
        <v>3326</v>
      </c>
    </row>
    <row r="61" spans="1:16" ht="22.5" x14ac:dyDescent="0.25">
      <c r="A61" s="10">
        <v>52</v>
      </c>
      <c r="B61" s="10" t="s">
        <v>2162</v>
      </c>
      <c r="C61" s="94" t="s">
        <v>2163</v>
      </c>
      <c r="D61" s="211" t="s">
        <v>1003</v>
      </c>
      <c r="E61" s="211" t="s">
        <v>1004</v>
      </c>
      <c r="F61" s="254">
        <v>249982.89</v>
      </c>
      <c r="G61" s="15">
        <v>44494</v>
      </c>
      <c r="H61" s="15">
        <v>44620</v>
      </c>
      <c r="I61" s="211" t="s">
        <v>2168</v>
      </c>
      <c r="J61" s="50">
        <f t="shared" si="12"/>
        <v>44613</v>
      </c>
      <c r="K61" s="48" t="s">
        <v>2663</v>
      </c>
      <c r="L61" s="50">
        <f t="shared" si="13"/>
        <v>44710</v>
      </c>
      <c r="M61" s="49">
        <v>44956</v>
      </c>
      <c r="N61" s="49">
        <f>+M61+150</f>
        <v>45106</v>
      </c>
      <c r="O61" s="132" t="s">
        <v>3241</v>
      </c>
      <c r="P61" s="217" t="s">
        <v>3326</v>
      </c>
    </row>
    <row r="62" spans="1:16" ht="22.5" x14ac:dyDescent="0.25">
      <c r="A62" s="61">
        <v>53</v>
      </c>
      <c r="B62" s="215" t="s">
        <v>2170</v>
      </c>
      <c r="C62" s="216" t="s">
        <v>2171</v>
      </c>
      <c r="D62" s="217" t="s">
        <v>2172</v>
      </c>
      <c r="E62" s="217" t="s">
        <v>2173</v>
      </c>
      <c r="F62" s="262">
        <v>100000</v>
      </c>
      <c r="G62" s="213">
        <v>44495</v>
      </c>
      <c r="H62" s="213">
        <v>44642</v>
      </c>
      <c r="I62" s="217" t="s">
        <v>2174</v>
      </c>
      <c r="J62" s="57">
        <f t="shared" si="12"/>
        <v>44635</v>
      </c>
      <c r="K62" s="105" t="s">
        <v>2663</v>
      </c>
      <c r="L62" s="57">
        <f t="shared" si="13"/>
        <v>44732</v>
      </c>
      <c r="M62" s="226">
        <v>44411</v>
      </c>
      <c r="N62" s="226">
        <f>+M62+150</f>
        <v>44561</v>
      </c>
      <c r="O62" s="124" t="s">
        <v>3919</v>
      </c>
      <c r="P62" s="217" t="s">
        <v>3326</v>
      </c>
    </row>
    <row r="63" spans="1:16" ht="33.75" x14ac:dyDescent="0.25">
      <c r="A63" s="10">
        <v>54</v>
      </c>
      <c r="B63" s="10" t="s">
        <v>2175</v>
      </c>
      <c r="C63" s="94" t="s">
        <v>2176</v>
      </c>
      <c r="D63" s="211" t="s">
        <v>2177</v>
      </c>
      <c r="E63" s="211" t="s">
        <v>2178</v>
      </c>
      <c r="F63" s="254">
        <v>150000</v>
      </c>
      <c r="G63" s="15">
        <v>44496</v>
      </c>
      <c r="H63" s="15">
        <v>44659</v>
      </c>
      <c r="I63" s="211" t="s">
        <v>2674</v>
      </c>
      <c r="J63" s="50">
        <f t="shared" si="12"/>
        <v>44652</v>
      </c>
      <c r="K63" s="48" t="s">
        <v>2663</v>
      </c>
      <c r="L63" s="50">
        <f t="shared" si="13"/>
        <v>44749</v>
      </c>
      <c r="M63" s="49">
        <v>44750</v>
      </c>
      <c r="N63" s="49">
        <f>+M63+150</f>
        <v>44900</v>
      </c>
      <c r="O63" s="48" t="s">
        <v>3932</v>
      </c>
      <c r="P63" s="217" t="s">
        <v>3326</v>
      </c>
    </row>
    <row r="64" spans="1:16" ht="33.75" x14ac:dyDescent="0.25">
      <c r="A64" s="215">
        <v>55</v>
      </c>
      <c r="B64" s="215" t="s">
        <v>2179</v>
      </c>
      <c r="C64" s="216" t="s">
        <v>2180</v>
      </c>
      <c r="D64" s="217" t="s">
        <v>566</v>
      </c>
      <c r="E64" s="217" t="s">
        <v>2181</v>
      </c>
      <c r="F64" s="262">
        <v>219998.77</v>
      </c>
      <c r="G64" s="213">
        <v>44504</v>
      </c>
      <c r="H64" s="213">
        <v>44630</v>
      </c>
      <c r="I64" s="217" t="s">
        <v>2182</v>
      </c>
      <c r="J64" s="57">
        <f t="shared" si="12"/>
        <v>44623</v>
      </c>
      <c r="K64" s="105" t="s">
        <v>2663</v>
      </c>
      <c r="L64" s="57">
        <f t="shared" si="13"/>
        <v>44720</v>
      </c>
      <c r="M64" s="226">
        <v>44628</v>
      </c>
      <c r="N64" s="226">
        <f t="shared" si="1"/>
        <v>44778</v>
      </c>
      <c r="O64" s="209" t="s">
        <v>4103</v>
      </c>
      <c r="P64" s="217" t="s">
        <v>3326</v>
      </c>
    </row>
    <row r="65" spans="1:16" ht="22.5" x14ac:dyDescent="0.25">
      <c r="A65" s="10">
        <v>56</v>
      </c>
      <c r="B65" s="10" t="s">
        <v>717</v>
      </c>
      <c r="C65" s="94"/>
      <c r="D65" s="211"/>
      <c r="E65" s="211"/>
      <c r="F65" s="10"/>
      <c r="G65" s="10"/>
      <c r="H65" s="10"/>
      <c r="I65" s="211"/>
      <c r="J65" s="50"/>
      <c r="K65" s="46"/>
      <c r="L65" s="50"/>
      <c r="M65" s="48"/>
      <c r="N65" s="49"/>
      <c r="O65" s="48"/>
      <c r="P65" s="217" t="s">
        <v>3326</v>
      </c>
    </row>
    <row r="66" spans="1:16" ht="33.75" x14ac:dyDescent="0.25">
      <c r="A66" s="61">
        <v>57</v>
      </c>
      <c r="B66" s="215" t="s">
        <v>2183</v>
      </c>
      <c r="C66" s="216" t="s">
        <v>2184</v>
      </c>
      <c r="D66" s="217" t="s">
        <v>2186</v>
      </c>
      <c r="E66" s="217" t="s">
        <v>2185</v>
      </c>
      <c r="F66" s="215" t="s">
        <v>3334</v>
      </c>
      <c r="G66" s="213">
        <v>44509</v>
      </c>
      <c r="H66" s="213">
        <v>44622</v>
      </c>
      <c r="I66" s="217" t="s">
        <v>2675</v>
      </c>
      <c r="J66" s="57">
        <f t="shared" ref="J66:J71" si="14">H66-7</f>
        <v>44615</v>
      </c>
      <c r="K66" s="124" t="s">
        <v>2663</v>
      </c>
      <c r="L66" s="57">
        <f t="shared" ref="L66:L73" si="15">H66+90</f>
        <v>44712</v>
      </c>
      <c r="M66" s="226">
        <v>44781</v>
      </c>
      <c r="N66" s="226">
        <f>+M66+150</f>
        <v>44931</v>
      </c>
      <c r="O66" s="124" t="s">
        <v>3275</v>
      </c>
      <c r="P66" s="217" t="s">
        <v>3326</v>
      </c>
    </row>
    <row r="67" spans="1:16" ht="22.5" x14ac:dyDescent="0.25">
      <c r="A67" s="10">
        <v>58</v>
      </c>
      <c r="B67" s="10" t="s">
        <v>717</v>
      </c>
      <c r="C67" s="94"/>
      <c r="D67" s="211"/>
      <c r="E67" s="211"/>
      <c r="F67" s="10"/>
      <c r="G67" s="10"/>
      <c r="H67" s="10"/>
      <c r="I67" s="211"/>
      <c r="J67" s="50"/>
      <c r="K67" s="46"/>
      <c r="L67" s="50"/>
      <c r="M67" s="48"/>
      <c r="N67" s="49"/>
      <c r="O67" s="48"/>
      <c r="P67" s="217" t="s">
        <v>3326</v>
      </c>
    </row>
    <row r="68" spans="1:16" ht="22.5" x14ac:dyDescent="0.25">
      <c r="A68" s="215">
        <v>59</v>
      </c>
      <c r="B68" s="215" t="s">
        <v>2187</v>
      </c>
      <c r="C68" s="216" t="s">
        <v>2188</v>
      </c>
      <c r="D68" s="217" t="s">
        <v>991</v>
      </c>
      <c r="E68" s="217" t="s">
        <v>2189</v>
      </c>
      <c r="F68" s="262">
        <v>250000</v>
      </c>
      <c r="G68" s="213">
        <v>44509</v>
      </c>
      <c r="H68" s="213">
        <v>44591</v>
      </c>
      <c r="I68" s="217" t="s">
        <v>2202</v>
      </c>
      <c r="J68" s="57">
        <f t="shared" si="14"/>
        <v>44584</v>
      </c>
      <c r="K68" s="124" t="s">
        <v>2663</v>
      </c>
      <c r="L68" s="57">
        <f t="shared" si="15"/>
        <v>44681</v>
      </c>
      <c r="M68" s="226">
        <v>44658</v>
      </c>
      <c r="N68" s="226">
        <f t="shared" si="1"/>
        <v>44808</v>
      </c>
      <c r="O68" s="124" t="s">
        <v>2993</v>
      </c>
      <c r="P68" s="217" t="s">
        <v>3326</v>
      </c>
    </row>
    <row r="69" spans="1:16" ht="22.5" x14ac:dyDescent="0.25">
      <c r="A69" s="10">
        <v>60</v>
      </c>
      <c r="B69" s="10" t="s">
        <v>2190</v>
      </c>
      <c r="C69" s="94" t="s">
        <v>2191</v>
      </c>
      <c r="D69" s="211" t="s">
        <v>2247</v>
      </c>
      <c r="E69" s="211" t="s">
        <v>2192</v>
      </c>
      <c r="F69" s="254">
        <v>29997.3</v>
      </c>
      <c r="G69" s="15">
        <v>44509</v>
      </c>
      <c r="H69" s="15">
        <v>44602</v>
      </c>
      <c r="I69" s="211" t="s">
        <v>2196</v>
      </c>
      <c r="J69" s="50">
        <f t="shared" si="14"/>
        <v>44595</v>
      </c>
      <c r="K69" s="48" t="s">
        <v>2663</v>
      </c>
      <c r="L69" s="50">
        <f t="shared" si="15"/>
        <v>44692</v>
      </c>
      <c r="M69" s="49">
        <v>44623</v>
      </c>
      <c r="N69" s="49">
        <f t="shared" si="1"/>
        <v>44773</v>
      </c>
      <c r="O69" s="132" t="s">
        <v>4104</v>
      </c>
      <c r="P69" s="217" t="s">
        <v>3326</v>
      </c>
    </row>
    <row r="70" spans="1:16" ht="22.5" x14ac:dyDescent="0.25">
      <c r="A70" s="215">
        <v>61</v>
      </c>
      <c r="B70" s="215" t="s">
        <v>2193</v>
      </c>
      <c r="C70" s="216" t="s">
        <v>2194</v>
      </c>
      <c r="D70" s="215" t="s">
        <v>2359</v>
      </c>
      <c r="E70" s="217" t="s">
        <v>2195</v>
      </c>
      <c r="F70" s="262">
        <v>230000</v>
      </c>
      <c r="G70" s="213">
        <v>44208</v>
      </c>
      <c r="H70" s="213">
        <v>44621</v>
      </c>
      <c r="I70" s="217" t="s">
        <v>2197</v>
      </c>
      <c r="J70" s="57">
        <f t="shared" si="14"/>
        <v>44614</v>
      </c>
      <c r="K70" s="124" t="s">
        <v>2663</v>
      </c>
      <c r="L70" s="57">
        <f t="shared" si="15"/>
        <v>44711</v>
      </c>
      <c r="M70" s="226">
        <v>44887</v>
      </c>
      <c r="N70" s="226">
        <f>+M70+150</f>
        <v>45037</v>
      </c>
      <c r="O70" s="124"/>
      <c r="P70" s="217" t="s">
        <v>3326</v>
      </c>
    </row>
    <row r="71" spans="1:16" ht="22.5" x14ac:dyDescent="0.25">
      <c r="A71" s="10">
        <v>62</v>
      </c>
      <c r="B71" s="10" t="s">
        <v>2198</v>
      </c>
      <c r="C71" s="94" t="s">
        <v>2199</v>
      </c>
      <c r="D71" s="211" t="s">
        <v>2200</v>
      </c>
      <c r="E71" s="211" t="s">
        <v>2201</v>
      </c>
      <c r="F71" s="254">
        <v>829923.07</v>
      </c>
      <c r="G71" s="15">
        <v>44512</v>
      </c>
      <c r="H71" s="15">
        <v>44608</v>
      </c>
      <c r="I71" s="211" t="s">
        <v>2203</v>
      </c>
      <c r="J71" s="50">
        <f t="shared" si="14"/>
        <v>44601</v>
      </c>
      <c r="K71" s="48" t="s">
        <v>2663</v>
      </c>
      <c r="L71" s="50">
        <f t="shared" si="15"/>
        <v>44698</v>
      </c>
      <c r="M71" s="49">
        <v>44818</v>
      </c>
      <c r="N71" s="49">
        <f>+M71+150</f>
        <v>44968</v>
      </c>
      <c r="O71" s="48"/>
      <c r="P71" s="217" t="s">
        <v>3326</v>
      </c>
    </row>
    <row r="72" spans="1:16" ht="22.5" x14ac:dyDescent="0.25">
      <c r="A72" s="141">
        <v>63</v>
      </c>
      <c r="B72" s="215" t="s">
        <v>717</v>
      </c>
      <c r="C72" s="216"/>
      <c r="D72" s="217"/>
      <c r="E72" s="217"/>
      <c r="F72" s="215"/>
      <c r="G72" s="215"/>
      <c r="H72" s="215"/>
      <c r="I72" s="6"/>
      <c r="J72" s="57"/>
      <c r="K72" s="124"/>
      <c r="L72" s="57"/>
      <c r="M72" s="56"/>
      <c r="N72" s="226"/>
      <c r="O72" s="56"/>
      <c r="P72" s="217" t="s">
        <v>3326</v>
      </c>
    </row>
    <row r="73" spans="1:16" ht="22.5" x14ac:dyDescent="0.25">
      <c r="A73" s="10">
        <v>64</v>
      </c>
      <c r="B73" s="10" t="s">
        <v>2207</v>
      </c>
      <c r="C73" s="94" t="s">
        <v>2208</v>
      </c>
      <c r="D73" s="211" t="s">
        <v>2209</v>
      </c>
      <c r="E73" s="211" t="s">
        <v>2210</v>
      </c>
      <c r="F73" s="254">
        <v>50000</v>
      </c>
      <c r="G73" s="15">
        <v>44522</v>
      </c>
      <c r="H73" s="15">
        <v>44614</v>
      </c>
      <c r="I73" s="211" t="s">
        <v>1255</v>
      </c>
      <c r="J73" s="50">
        <f>H73-7</f>
        <v>44607</v>
      </c>
      <c r="K73" s="48" t="s">
        <v>2663</v>
      </c>
      <c r="L73" s="50">
        <f t="shared" si="15"/>
        <v>44704</v>
      </c>
      <c r="M73" s="49">
        <v>44707</v>
      </c>
      <c r="N73" s="49">
        <f t="shared" si="1"/>
        <v>44857</v>
      </c>
      <c r="O73" s="132" t="s">
        <v>2606</v>
      </c>
      <c r="P73" s="217" t="s">
        <v>3326</v>
      </c>
    </row>
    <row r="74" spans="1:16" ht="22.5" x14ac:dyDescent="0.25">
      <c r="A74" s="215">
        <v>65</v>
      </c>
      <c r="B74" s="215" t="s">
        <v>2211</v>
      </c>
      <c r="C74" s="216" t="s">
        <v>2212</v>
      </c>
      <c r="D74" s="217" t="s">
        <v>1738</v>
      </c>
      <c r="E74" s="217" t="s">
        <v>2213</v>
      </c>
      <c r="F74" s="215" t="s">
        <v>3335</v>
      </c>
      <c r="G74" s="213">
        <v>44523</v>
      </c>
      <c r="H74" s="213">
        <v>44625</v>
      </c>
      <c r="I74" s="6" t="s">
        <v>2214</v>
      </c>
      <c r="J74" s="58">
        <f t="shared" ref="J74:J82" si="16">H74-7</f>
        <v>44618</v>
      </c>
      <c r="K74" s="124" t="s">
        <v>2663</v>
      </c>
      <c r="L74" s="58">
        <f t="shared" ref="L74:L82" si="17">H74+90</f>
        <v>44715</v>
      </c>
      <c r="M74" s="57">
        <v>44883</v>
      </c>
      <c r="N74" s="226">
        <f>M74+150</f>
        <v>45033</v>
      </c>
      <c r="O74" s="56" t="s">
        <v>3265</v>
      </c>
      <c r="P74" s="217" t="s">
        <v>3326</v>
      </c>
    </row>
    <row r="75" spans="1:16" ht="22.5" x14ac:dyDescent="0.25">
      <c r="A75" s="46">
        <v>66</v>
      </c>
      <c r="B75" s="46" t="s">
        <v>2215</v>
      </c>
      <c r="C75" s="171" t="s">
        <v>2216</v>
      </c>
      <c r="D75" s="211" t="s">
        <v>2217</v>
      </c>
      <c r="E75" s="211" t="s">
        <v>2218</v>
      </c>
      <c r="F75" s="254">
        <v>150000</v>
      </c>
      <c r="G75" s="15">
        <v>44523</v>
      </c>
      <c r="H75" s="15">
        <v>44740</v>
      </c>
      <c r="I75" s="211" t="s">
        <v>2219</v>
      </c>
      <c r="J75" s="50">
        <f t="shared" si="16"/>
        <v>44733</v>
      </c>
      <c r="K75" s="46" t="s">
        <v>2663</v>
      </c>
      <c r="L75" s="50">
        <f t="shared" si="17"/>
        <v>44830</v>
      </c>
      <c r="M75" s="48"/>
      <c r="N75" s="49"/>
      <c r="O75" s="48"/>
      <c r="P75" s="217" t="s">
        <v>3326</v>
      </c>
    </row>
    <row r="76" spans="1:16" ht="33.75" x14ac:dyDescent="0.25">
      <c r="A76" s="215">
        <v>67</v>
      </c>
      <c r="B76" s="215" t="s">
        <v>2220</v>
      </c>
      <c r="C76" s="216" t="s">
        <v>2221</v>
      </c>
      <c r="D76" s="217" t="s">
        <v>1335</v>
      </c>
      <c r="E76" s="217" t="s">
        <v>2222</v>
      </c>
      <c r="F76" s="262">
        <v>240000</v>
      </c>
      <c r="G76" s="213">
        <v>44524</v>
      </c>
      <c r="H76" s="213">
        <v>44678</v>
      </c>
      <c r="I76" s="6" t="s">
        <v>2244</v>
      </c>
      <c r="J76" s="58">
        <f t="shared" si="16"/>
        <v>44671</v>
      </c>
      <c r="K76" s="124" t="s">
        <v>2663</v>
      </c>
      <c r="L76" s="58">
        <f t="shared" si="17"/>
        <v>44768</v>
      </c>
      <c r="M76" s="57">
        <v>44914</v>
      </c>
      <c r="N76" s="226">
        <f>M76+150</f>
        <v>45064</v>
      </c>
      <c r="O76" s="56" t="s">
        <v>3362</v>
      </c>
      <c r="P76" s="217" t="s">
        <v>3326</v>
      </c>
    </row>
    <row r="77" spans="1:16" ht="56.25" x14ac:dyDescent="0.25">
      <c r="A77" s="10">
        <v>68</v>
      </c>
      <c r="B77" s="10" t="s">
        <v>2224</v>
      </c>
      <c r="C77" s="94" t="s">
        <v>2223</v>
      </c>
      <c r="D77" s="211" t="s">
        <v>2177</v>
      </c>
      <c r="E77" s="104" t="s">
        <v>1174</v>
      </c>
      <c r="F77" s="254">
        <v>398952.59</v>
      </c>
      <c r="G77" s="15">
        <v>44525</v>
      </c>
      <c r="H77" s="15">
        <v>44677</v>
      </c>
      <c r="I77" s="211" t="s">
        <v>2275</v>
      </c>
      <c r="J77" s="50">
        <f t="shared" si="16"/>
        <v>44670</v>
      </c>
      <c r="K77" s="46" t="s">
        <v>2663</v>
      </c>
      <c r="L77" s="50">
        <f t="shared" si="17"/>
        <v>44767</v>
      </c>
      <c r="M77" s="49">
        <v>45147</v>
      </c>
      <c r="N77" s="49">
        <f>+M77+150</f>
        <v>45297</v>
      </c>
      <c r="O77" s="48" t="s">
        <v>3599</v>
      </c>
      <c r="P77" s="217" t="s">
        <v>3326</v>
      </c>
    </row>
    <row r="78" spans="1:16" ht="22.5" x14ac:dyDescent="0.25">
      <c r="A78" s="141">
        <v>69</v>
      </c>
      <c r="B78" s="215" t="s">
        <v>2225</v>
      </c>
      <c r="C78" s="216" t="s">
        <v>2226</v>
      </c>
      <c r="D78" s="217" t="s">
        <v>410</v>
      </c>
      <c r="E78" s="217" t="s">
        <v>2227</v>
      </c>
      <c r="F78" s="262">
        <v>149837</v>
      </c>
      <c r="G78" s="213">
        <v>44526</v>
      </c>
      <c r="H78" s="213">
        <v>44741</v>
      </c>
      <c r="I78" s="6" t="s">
        <v>2228</v>
      </c>
      <c r="J78" s="58">
        <f t="shared" si="16"/>
        <v>44734</v>
      </c>
      <c r="K78" s="54" t="s">
        <v>2663</v>
      </c>
      <c r="L78" s="58">
        <f t="shared" si="17"/>
        <v>44831</v>
      </c>
      <c r="M78" s="57">
        <v>45063</v>
      </c>
      <c r="N78" s="226">
        <f>+M78+150</f>
        <v>45213</v>
      </c>
      <c r="O78" s="56" t="s">
        <v>3360</v>
      </c>
      <c r="P78" s="217" t="s">
        <v>3326</v>
      </c>
    </row>
    <row r="79" spans="1:16" ht="22.5" x14ac:dyDescent="0.25">
      <c r="A79" s="10">
        <v>70</v>
      </c>
      <c r="B79" s="10" t="s">
        <v>2229</v>
      </c>
      <c r="C79" s="94" t="s">
        <v>2230</v>
      </c>
      <c r="D79" s="211" t="s">
        <v>2177</v>
      </c>
      <c r="E79" s="211" t="s">
        <v>2231</v>
      </c>
      <c r="F79" s="254">
        <v>567000</v>
      </c>
      <c r="G79" s="15">
        <v>44529</v>
      </c>
      <c r="H79" s="15">
        <v>44661</v>
      </c>
      <c r="I79" s="211" t="s">
        <v>2232</v>
      </c>
      <c r="J79" s="50">
        <f t="shared" si="16"/>
        <v>44654</v>
      </c>
      <c r="K79" s="48" t="s">
        <v>2663</v>
      </c>
      <c r="L79" s="50">
        <v>44787</v>
      </c>
      <c r="M79" s="49">
        <v>44998</v>
      </c>
      <c r="N79" s="49">
        <f>M79+150</f>
        <v>45148</v>
      </c>
      <c r="O79" s="48"/>
      <c r="P79" s="217" t="s">
        <v>3326</v>
      </c>
    </row>
    <row r="80" spans="1:16" ht="22.5" x14ac:dyDescent="0.25">
      <c r="A80" s="215">
        <v>71</v>
      </c>
      <c r="B80" s="215" t="s">
        <v>2233</v>
      </c>
      <c r="C80" s="216" t="s">
        <v>2234</v>
      </c>
      <c r="D80" s="217" t="s">
        <v>566</v>
      </c>
      <c r="E80" s="217" t="s">
        <v>2235</v>
      </c>
      <c r="F80" s="262">
        <v>330000</v>
      </c>
      <c r="G80" s="213">
        <v>44529</v>
      </c>
      <c r="H80" s="213">
        <v>44661</v>
      </c>
      <c r="I80" s="6" t="s">
        <v>2249</v>
      </c>
      <c r="J80" s="58">
        <f t="shared" si="16"/>
        <v>44654</v>
      </c>
      <c r="K80" s="105" t="s">
        <v>2663</v>
      </c>
      <c r="L80" s="58">
        <f t="shared" si="17"/>
        <v>44751</v>
      </c>
      <c r="M80" s="57">
        <v>44923</v>
      </c>
      <c r="N80" s="226">
        <f>M80+150</f>
        <v>45073</v>
      </c>
      <c r="O80" s="56" t="s">
        <v>3203</v>
      </c>
      <c r="P80" s="217" t="s">
        <v>3326</v>
      </c>
    </row>
    <row r="81" spans="1:16" ht="45" x14ac:dyDescent="0.25">
      <c r="A81" s="10">
        <v>72</v>
      </c>
      <c r="B81" s="10" t="s">
        <v>2236</v>
      </c>
      <c r="C81" s="94" t="s">
        <v>2237</v>
      </c>
      <c r="D81" s="211" t="s">
        <v>2238</v>
      </c>
      <c r="E81" s="211" t="s">
        <v>2239</v>
      </c>
      <c r="F81" s="254">
        <v>80000</v>
      </c>
      <c r="G81" s="15">
        <v>44529</v>
      </c>
      <c r="H81" s="15">
        <v>44682</v>
      </c>
      <c r="I81" s="211" t="s">
        <v>2240</v>
      </c>
      <c r="J81" s="50">
        <f t="shared" si="16"/>
        <v>44675</v>
      </c>
      <c r="K81" s="48" t="s">
        <v>2663</v>
      </c>
      <c r="L81" s="50">
        <f t="shared" si="17"/>
        <v>44772</v>
      </c>
      <c r="M81" s="50">
        <v>44789</v>
      </c>
      <c r="N81" s="49">
        <f>M81+150</f>
        <v>44939</v>
      </c>
      <c r="O81" s="48" t="s">
        <v>3273</v>
      </c>
      <c r="P81" s="217" t="s">
        <v>3326</v>
      </c>
    </row>
    <row r="82" spans="1:16" ht="56.25" x14ac:dyDescent="0.25">
      <c r="A82" s="215">
        <v>73</v>
      </c>
      <c r="B82" s="215" t="s">
        <v>2241</v>
      </c>
      <c r="C82" s="216" t="s">
        <v>2242</v>
      </c>
      <c r="D82" s="217" t="s">
        <v>394</v>
      </c>
      <c r="E82" s="217" t="s">
        <v>2243</v>
      </c>
      <c r="F82" s="262">
        <v>619982</v>
      </c>
      <c r="G82" s="213">
        <v>44531</v>
      </c>
      <c r="H82" s="213">
        <v>44598</v>
      </c>
      <c r="I82" s="6" t="s">
        <v>3462</v>
      </c>
      <c r="J82" s="58">
        <f t="shared" si="16"/>
        <v>44591</v>
      </c>
      <c r="K82" s="105" t="s">
        <v>2663</v>
      </c>
      <c r="L82" s="58">
        <f t="shared" si="17"/>
        <v>44688</v>
      </c>
      <c r="M82" s="57">
        <v>44970</v>
      </c>
      <c r="N82" s="226">
        <f>M82+150</f>
        <v>45120</v>
      </c>
      <c r="O82" s="56" t="s">
        <v>4101</v>
      </c>
      <c r="P82" s="217" t="s">
        <v>3326</v>
      </c>
    </row>
    <row r="83" spans="1:16" ht="22.5" x14ac:dyDescent="0.25">
      <c r="A83" s="10">
        <v>74</v>
      </c>
      <c r="B83" s="10" t="s">
        <v>717</v>
      </c>
      <c r="C83" s="207"/>
      <c r="D83" s="208"/>
      <c r="E83" s="208"/>
      <c r="F83" s="25"/>
      <c r="G83" s="25"/>
      <c r="H83" s="25"/>
      <c r="I83" s="208"/>
      <c r="J83" s="50"/>
      <c r="K83" s="46"/>
      <c r="L83" s="50"/>
      <c r="M83" s="48"/>
      <c r="N83" s="49"/>
      <c r="O83" s="48"/>
      <c r="P83" s="217" t="s">
        <v>3326</v>
      </c>
    </row>
    <row r="84" spans="1:16" ht="22.5" x14ac:dyDescent="0.25">
      <c r="A84" s="61">
        <v>75</v>
      </c>
      <c r="B84" s="215" t="s">
        <v>2245</v>
      </c>
      <c r="C84" s="216" t="s">
        <v>2246</v>
      </c>
      <c r="D84" s="217" t="s">
        <v>2247</v>
      </c>
      <c r="E84" s="215" t="s">
        <v>2248</v>
      </c>
      <c r="F84" s="262">
        <v>399989.83</v>
      </c>
      <c r="G84" s="213">
        <v>44537</v>
      </c>
      <c r="H84" s="213">
        <v>44654</v>
      </c>
      <c r="I84" s="6" t="s">
        <v>3463</v>
      </c>
      <c r="J84" s="58">
        <f t="shared" ref="J84:J88" si="18">H84-7</f>
        <v>44647</v>
      </c>
      <c r="K84" s="56" t="s">
        <v>2663</v>
      </c>
      <c r="L84" s="58">
        <f t="shared" ref="L84:L88" si="19">H84+90</f>
        <v>44744</v>
      </c>
      <c r="M84" s="226">
        <v>45345</v>
      </c>
      <c r="N84" s="226">
        <f>+M84+150</f>
        <v>45495</v>
      </c>
      <c r="O84" s="124" t="s">
        <v>4129</v>
      </c>
      <c r="P84" s="217" t="s">
        <v>3326</v>
      </c>
    </row>
    <row r="85" spans="1:16" ht="22.5" x14ac:dyDescent="0.25">
      <c r="A85" s="10">
        <v>76</v>
      </c>
      <c r="B85" s="10" t="s">
        <v>2250</v>
      </c>
      <c r="C85" s="94" t="s">
        <v>2251</v>
      </c>
      <c r="D85" s="211" t="s">
        <v>2252</v>
      </c>
      <c r="E85" s="211" t="s">
        <v>2253</v>
      </c>
      <c r="F85" s="254">
        <v>300000</v>
      </c>
      <c r="G85" s="15">
        <v>44537</v>
      </c>
      <c r="H85" s="15">
        <v>44625</v>
      </c>
      <c r="I85" s="211" t="s">
        <v>2257</v>
      </c>
      <c r="J85" s="50">
        <f t="shared" si="18"/>
        <v>44618</v>
      </c>
      <c r="K85" s="46" t="s">
        <v>2765</v>
      </c>
      <c r="L85" s="50">
        <f t="shared" si="19"/>
        <v>44715</v>
      </c>
      <c r="M85" s="48"/>
      <c r="N85" s="49"/>
      <c r="O85" s="48"/>
      <c r="P85" s="217" t="s">
        <v>3326</v>
      </c>
    </row>
    <row r="86" spans="1:16" ht="22.5" x14ac:dyDescent="0.25">
      <c r="A86" s="215">
        <v>77</v>
      </c>
      <c r="B86" s="61" t="s">
        <v>717</v>
      </c>
      <c r="C86" s="205"/>
      <c r="D86" s="206"/>
      <c r="E86" s="206"/>
      <c r="F86" s="262"/>
      <c r="G86" s="37"/>
      <c r="H86" s="37"/>
      <c r="I86" s="206"/>
      <c r="J86" s="58"/>
      <c r="K86" s="54"/>
      <c r="L86" s="58"/>
      <c r="M86" s="245"/>
      <c r="N86" s="226"/>
      <c r="O86" s="245"/>
      <c r="P86" s="217" t="s">
        <v>3326</v>
      </c>
    </row>
    <row r="87" spans="1:16" ht="22.5" x14ac:dyDescent="0.25">
      <c r="A87" s="10">
        <v>78</v>
      </c>
      <c r="B87" s="10" t="s">
        <v>2254</v>
      </c>
      <c r="C87" s="94" t="s">
        <v>2255</v>
      </c>
      <c r="D87" s="10" t="s">
        <v>2149</v>
      </c>
      <c r="E87" s="10" t="s">
        <v>2256</v>
      </c>
      <c r="F87" s="254">
        <v>1000000</v>
      </c>
      <c r="G87" s="15">
        <v>44537</v>
      </c>
      <c r="H87" s="15">
        <v>44834</v>
      </c>
      <c r="I87" s="211" t="s">
        <v>2101</v>
      </c>
      <c r="J87" s="50">
        <f t="shared" si="18"/>
        <v>44827</v>
      </c>
      <c r="K87" s="46" t="s">
        <v>2663</v>
      </c>
      <c r="L87" s="50">
        <f t="shared" si="19"/>
        <v>44924</v>
      </c>
      <c r="M87" s="49">
        <v>45369</v>
      </c>
      <c r="N87" s="49">
        <f>+M87+150</f>
        <v>45519</v>
      </c>
      <c r="O87" s="48"/>
      <c r="P87" s="217" t="s">
        <v>3326</v>
      </c>
    </row>
    <row r="88" spans="1:16" ht="22.5" x14ac:dyDescent="0.25">
      <c r="A88" s="215">
        <v>79</v>
      </c>
      <c r="B88" s="215" t="s">
        <v>2258</v>
      </c>
      <c r="C88" s="216" t="s">
        <v>2259</v>
      </c>
      <c r="D88" s="217" t="s">
        <v>2260</v>
      </c>
      <c r="E88" s="215" t="s">
        <v>2261</v>
      </c>
      <c r="F88" s="262">
        <v>91371.85</v>
      </c>
      <c r="G88" s="213">
        <v>44540</v>
      </c>
      <c r="H88" s="213">
        <v>44743</v>
      </c>
      <c r="I88" s="217" t="s">
        <v>2262</v>
      </c>
      <c r="J88" s="58">
        <f t="shared" si="18"/>
        <v>44736</v>
      </c>
      <c r="K88" s="54" t="s">
        <v>2663</v>
      </c>
      <c r="L88" s="58">
        <f t="shared" si="19"/>
        <v>44833</v>
      </c>
      <c r="M88" s="124"/>
      <c r="N88" s="226"/>
      <c r="O88" s="124"/>
      <c r="P88" s="217" t="s">
        <v>3326</v>
      </c>
    </row>
    <row r="89" spans="1:16" ht="22.5" x14ac:dyDescent="0.25">
      <c r="A89" s="10">
        <v>80</v>
      </c>
      <c r="B89" s="10" t="s">
        <v>2263</v>
      </c>
      <c r="C89" s="94" t="s">
        <v>2264</v>
      </c>
      <c r="D89" s="10" t="s">
        <v>418</v>
      </c>
      <c r="E89" s="10" t="s">
        <v>2265</v>
      </c>
      <c r="F89" s="275">
        <v>509999.9</v>
      </c>
      <c r="G89" s="50">
        <v>44543</v>
      </c>
      <c r="H89" s="15">
        <v>44880</v>
      </c>
      <c r="I89" s="211" t="s">
        <v>2257</v>
      </c>
      <c r="J89" s="50">
        <f t="shared" ref="J89:J100" si="20">H89-7</f>
        <v>44873</v>
      </c>
      <c r="K89" s="46" t="s">
        <v>2765</v>
      </c>
      <c r="L89" s="50">
        <f t="shared" ref="L89:L102" si="21">H89+90</f>
        <v>44970</v>
      </c>
      <c r="M89" s="48" t="s">
        <v>3442</v>
      </c>
      <c r="N89" s="49"/>
      <c r="O89" s="48"/>
      <c r="P89" s="217" t="s">
        <v>3326</v>
      </c>
    </row>
    <row r="90" spans="1:16" ht="22.5" x14ac:dyDescent="0.25">
      <c r="A90" s="215">
        <v>81</v>
      </c>
      <c r="B90" s="215" t="s">
        <v>2266</v>
      </c>
      <c r="C90" s="216" t="s">
        <v>2267</v>
      </c>
      <c r="D90" s="217" t="s">
        <v>17</v>
      </c>
      <c r="E90" s="217" t="s">
        <v>2268</v>
      </c>
      <c r="F90" s="262">
        <v>148036.15</v>
      </c>
      <c r="G90" s="213">
        <v>44543</v>
      </c>
      <c r="H90" s="213">
        <v>44726</v>
      </c>
      <c r="I90" s="217" t="s">
        <v>3455</v>
      </c>
      <c r="J90" s="58">
        <f t="shared" si="20"/>
        <v>44719</v>
      </c>
      <c r="K90" s="54" t="s">
        <v>2663</v>
      </c>
      <c r="L90" s="58">
        <f t="shared" si="21"/>
        <v>44816</v>
      </c>
      <c r="M90" s="226">
        <v>45126</v>
      </c>
      <c r="N90" s="226">
        <f>+M90+150</f>
        <v>45276</v>
      </c>
      <c r="O90" s="124"/>
      <c r="P90" s="217" t="s">
        <v>3326</v>
      </c>
    </row>
    <row r="91" spans="1:16" ht="22.5" x14ac:dyDescent="0.25">
      <c r="A91" s="10">
        <v>82</v>
      </c>
      <c r="B91" s="10" t="s">
        <v>2269</v>
      </c>
      <c r="C91" s="94" t="s">
        <v>2270</v>
      </c>
      <c r="D91" s="10" t="s">
        <v>2271</v>
      </c>
      <c r="E91" s="10" t="s">
        <v>2272</v>
      </c>
      <c r="F91" s="254">
        <v>200000</v>
      </c>
      <c r="G91" s="10" t="s">
        <v>3327</v>
      </c>
      <c r="H91" s="15">
        <v>44762</v>
      </c>
      <c r="I91" s="211" t="s">
        <v>2273</v>
      </c>
      <c r="J91" s="50">
        <f t="shared" si="20"/>
        <v>44755</v>
      </c>
      <c r="K91" s="46" t="s">
        <v>2663</v>
      </c>
      <c r="L91" s="50">
        <f t="shared" si="21"/>
        <v>44852</v>
      </c>
      <c r="M91" s="49">
        <v>44915</v>
      </c>
      <c r="N91" s="49">
        <f>+M91+150</f>
        <v>45065</v>
      </c>
      <c r="O91" s="48"/>
      <c r="P91" s="217" t="s">
        <v>3326</v>
      </c>
    </row>
    <row r="92" spans="1:16" ht="22.5" x14ac:dyDescent="0.25">
      <c r="A92" s="215">
        <v>83</v>
      </c>
      <c r="B92" s="215" t="s">
        <v>2276</v>
      </c>
      <c r="C92" s="216" t="s">
        <v>2277</v>
      </c>
      <c r="D92" s="215" t="s">
        <v>991</v>
      </c>
      <c r="E92" s="215" t="s">
        <v>2278</v>
      </c>
      <c r="F92" s="262">
        <v>830000</v>
      </c>
      <c r="G92" s="213">
        <v>44911</v>
      </c>
      <c r="H92" s="213">
        <v>44742</v>
      </c>
      <c r="I92" s="217" t="s">
        <v>2673</v>
      </c>
      <c r="J92" s="58">
        <f t="shared" si="20"/>
        <v>44735</v>
      </c>
      <c r="K92" s="54" t="s">
        <v>2663</v>
      </c>
      <c r="L92" s="58">
        <f t="shared" si="21"/>
        <v>44832</v>
      </c>
      <c r="M92" s="124"/>
      <c r="N92" s="226"/>
      <c r="O92" s="124"/>
      <c r="P92" s="217" t="s">
        <v>3326</v>
      </c>
    </row>
    <row r="93" spans="1:16" ht="22.5" x14ac:dyDescent="0.25">
      <c r="A93" s="10">
        <v>84</v>
      </c>
      <c r="B93" s="10" t="s">
        <v>2279</v>
      </c>
      <c r="C93" s="94" t="s">
        <v>2280</v>
      </c>
      <c r="D93" s="10" t="s">
        <v>2281</v>
      </c>
      <c r="E93" s="10" t="s">
        <v>2282</v>
      </c>
      <c r="F93" s="10" t="s">
        <v>3336</v>
      </c>
      <c r="G93" s="15">
        <v>44547</v>
      </c>
      <c r="H93" s="15">
        <v>44821</v>
      </c>
      <c r="I93" s="211" t="s">
        <v>2418</v>
      </c>
      <c r="J93" s="50">
        <f t="shared" si="20"/>
        <v>44814</v>
      </c>
      <c r="K93" s="46" t="s">
        <v>2663</v>
      </c>
      <c r="L93" s="50">
        <f t="shared" si="21"/>
        <v>44911</v>
      </c>
      <c r="M93" s="48"/>
      <c r="N93" s="49"/>
      <c r="O93" s="48"/>
      <c r="P93" s="217" t="s">
        <v>3326</v>
      </c>
    </row>
    <row r="94" spans="1:16" ht="22.5" x14ac:dyDescent="0.25">
      <c r="A94" s="210">
        <v>85</v>
      </c>
      <c r="B94" s="210" t="s">
        <v>2283</v>
      </c>
      <c r="C94" s="99" t="s">
        <v>2284</v>
      </c>
      <c r="D94" s="210" t="s">
        <v>2281</v>
      </c>
      <c r="E94" s="6" t="s">
        <v>2285</v>
      </c>
      <c r="F94" s="210" t="s">
        <v>3337</v>
      </c>
      <c r="G94" s="9">
        <v>44547</v>
      </c>
      <c r="H94" s="9">
        <v>44822</v>
      </c>
      <c r="I94" s="6" t="s">
        <v>3235</v>
      </c>
      <c r="J94" s="58">
        <f t="shared" si="20"/>
        <v>44815</v>
      </c>
      <c r="K94" s="54" t="s">
        <v>2663</v>
      </c>
      <c r="L94" s="58">
        <f t="shared" si="21"/>
        <v>44912</v>
      </c>
      <c r="M94" s="56"/>
      <c r="N94" s="226"/>
      <c r="O94" s="56"/>
      <c r="P94" s="217" t="s">
        <v>3326</v>
      </c>
    </row>
    <row r="95" spans="1:16" ht="22.5" x14ac:dyDescent="0.25">
      <c r="A95" s="10">
        <v>86</v>
      </c>
      <c r="B95" s="10" t="s">
        <v>2286</v>
      </c>
      <c r="C95" s="94" t="s">
        <v>2287</v>
      </c>
      <c r="D95" s="10" t="s">
        <v>2288</v>
      </c>
      <c r="E95" s="10" t="s">
        <v>2289</v>
      </c>
      <c r="F95" s="254">
        <v>99999</v>
      </c>
      <c r="G95" s="15">
        <v>44547</v>
      </c>
      <c r="H95" s="15">
        <v>44701</v>
      </c>
      <c r="I95" s="211" t="s">
        <v>2290</v>
      </c>
      <c r="J95" s="50">
        <f t="shared" si="20"/>
        <v>44694</v>
      </c>
      <c r="K95" s="48" t="s">
        <v>2663</v>
      </c>
      <c r="L95" s="50">
        <f t="shared" si="21"/>
        <v>44791</v>
      </c>
      <c r="M95" s="49">
        <v>44869</v>
      </c>
      <c r="N95" s="49">
        <f>M95+150</f>
        <v>45019</v>
      </c>
      <c r="O95" s="48" t="s">
        <v>3028</v>
      </c>
      <c r="P95" s="217" t="s">
        <v>3326</v>
      </c>
    </row>
    <row r="96" spans="1:16" ht="22.5" x14ac:dyDescent="0.25">
      <c r="A96" s="215">
        <v>87</v>
      </c>
      <c r="B96" s="215" t="s">
        <v>2291</v>
      </c>
      <c r="C96" s="216" t="s">
        <v>2292</v>
      </c>
      <c r="D96" s="215" t="s">
        <v>1123</v>
      </c>
      <c r="E96" s="215" t="s">
        <v>2293</v>
      </c>
      <c r="F96" s="215" t="s">
        <v>3338</v>
      </c>
      <c r="G96" s="213">
        <v>44547</v>
      </c>
      <c r="H96" s="213">
        <v>44854</v>
      </c>
      <c r="I96" s="217" t="s">
        <v>2294</v>
      </c>
      <c r="J96" s="58">
        <f t="shared" si="20"/>
        <v>44847</v>
      </c>
      <c r="K96" s="124" t="s">
        <v>2663</v>
      </c>
      <c r="L96" s="58">
        <f t="shared" si="21"/>
        <v>44944</v>
      </c>
      <c r="M96" s="124"/>
      <c r="N96" s="226"/>
      <c r="O96" s="124"/>
      <c r="P96" s="217" t="s">
        <v>3326</v>
      </c>
    </row>
    <row r="97" spans="1:16" ht="22.5" x14ac:dyDescent="0.25">
      <c r="A97" s="10">
        <v>88</v>
      </c>
      <c r="B97" s="10" t="s">
        <v>2295</v>
      </c>
      <c r="C97" s="94" t="s">
        <v>2296</v>
      </c>
      <c r="D97" s="211" t="s">
        <v>16</v>
      </c>
      <c r="E97" s="93" t="s">
        <v>2297</v>
      </c>
      <c r="F97" s="276">
        <v>69999.600000000006</v>
      </c>
      <c r="G97" s="15">
        <v>44550</v>
      </c>
      <c r="H97" s="15">
        <v>44706</v>
      </c>
      <c r="I97" s="211" t="s">
        <v>2298</v>
      </c>
      <c r="J97" s="50">
        <f t="shared" si="20"/>
        <v>44699</v>
      </c>
      <c r="K97" s="48" t="s">
        <v>2663</v>
      </c>
      <c r="L97" s="50">
        <f t="shared" si="21"/>
        <v>44796</v>
      </c>
      <c r="M97" s="48"/>
      <c r="N97" s="49"/>
      <c r="O97" s="48"/>
      <c r="P97" s="217" t="s">
        <v>3326</v>
      </c>
    </row>
    <row r="98" spans="1:16" ht="22.5" x14ac:dyDescent="0.25">
      <c r="A98" s="215">
        <v>89</v>
      </c>
      <c r="B98" s="215" t="s">
        <v>2299</v>
      </c>
      <c r="C98" s="216" t="s">
        <v>2300</v>
      </c>
      <c r="D98" s="78" t="s">
        <v>1123</v>
      </c>
      <c r="E98" s="78" t="s">
        <v>2301</v>
      </c>
      <c r="F98" s="277">
        <v>798986.36</v>
      </c>
      <c r="G98" s="213">
        <v>44550</v>
      </c>
      <c r="H98" s="213">
        <v>45047</v>
      </c>
      <c r="I98" s="217" t="s">
        <v>4246</v>
      </c>
      <c r="J98" s="58">
        <f t="shared" si="20"/>
        <v>45040</v>
      </c>
      <c r="K98" s="124" t="s">
        <v>2663</v>
      </c>
      <c r="L98" s="58">
        <f t="shared" si="21"/>
        <v>45137</v>
      </c>
      <c r="M98" s="124"/>
      <c r="N98" s="226"/>
      <c r="O98" s="124"/>
      <c r="P98" s="217" t="s">
        <v>3326</v>
      </c>
    </row>
    <row r="99" spans="1:16" ht="22.5" x14ac:dyDescent="0.25">
      <c r="A99" s="10">
        <v>90</v>
      </c>
      <c r="B99" s="10" t="s">
        <v>2305</v>
      </c>
      <c r="C99" s="94" t="s">
        <v>2306</v>
      </c>
      <c r="D99" s="211" t="s">
        <v>2172</v>
      </c>
      <c r="E99" s="10" t="s">
        <v>2307</v>
      </c>
      <c r="F99" s="254">
        <v>50000</v>
      </c>
      <c r="G99" s="15">
        <v>44552</v>
      </c>
      <c r="H99" s="15">
        <v>44647</v>
      </c>
      <c r="I99" s="211" t="s">
        <v>2311</v>
      </c>
      <c r="J99" s="50">
        <f t="shared" si="20"/>
        <v>44640</v>
      </c>
      <c r="K99" s="48" t="s">
        <v>2663</v>
      </c>
      <c r="L99" s="50">
        <f t="shared" si="21"/>
        <v>44737</v>
      </c>
      <c r="M99" s="48"/>
      <c r="N99" s="49"/>
      <c r="O99" s="48"/>
      <c r="P99" s="217" t="s">
        <v>3326</v>
      </c>
    </row>
    <row r="100" spans="1:16" ht="22.5" x14ac:dyDescent="0.25">
      <c r="A100" s="210">
        <v>91</v>
      </c>
      <c r="B100" s="210" t="s">
        <v>2308</v>
      </c>
      <c r="C100" s="99" t="s">
        <v>2309</v>
      </c>
      <c r="D100" s="217" t="s">
        <v>2172</v>
      </c>
      <c r="E100" s="6" t="s">
        <v>2310</v>
      </c>
      <c r="F100" s="274">
        <v>110000</v>
      </c>
      <c r="G100" s="9">
        <v>44552</v>
      </c>
      <c r="H100" s="9">
        <v>44678</v>
      </c>
      <c r="I100" s="6" t="s">
        <v>2312</v>
      </c>
      <c r="J100" s="58">
        <f t="shared" si="20"/>
        <v>44671</v>
      </c>
      <c r="K100" s="56" t="s">
        <v>2663</v>
      </c>
      <c r="L100" s="58">
        <f t="shared" si="21"/>
        <v>44768</v>
      </c>
      <c r="M100" s="57">
        <v>44760</v>
      </c>
      <c r="N100" s="226">
        <f>+M100+150</f>
        <v>44910</v>
      </c>
      <c r="O100" s="56" t="s">
        <v>2867</v>
      </c>
      <c r="P100" s="217" t="s">
        <v>3326</v>
      </c>
    </row>
    <row r="101" spans="1:16" ht="22.5" x14ac:dyDescent="0.25">
      <c r="A101" s="10">
        <v>92</v>
      </c>
      <c r="B101" s="10" t="s">
        <v>2320</v>
      </c>
      <c r="C101" s="94" t="s">
        <v>2317</v>
      </c>
      <c r="D101" s="10" t="s">
        <v>2318</v>
      </c>
      <c r="E101" s="10" t="s">
        <v>2319</v>
      </c>
      <c r="F101" s="254">
        <v>50000</v>
      </c>
      <c r="G101" s="15">
        <v>44553</v>
      </c>
      <c r="H101" s="15">
        <v>44834</v>
      </c>
      <c r="I101" s="211" t="s">
        <v>1943</v>
      </c>
      <c r="J101" s="50">
        <f t="shared" ref="J101:J115" si="22">H101-7</f>
        <v>44827</v>
      </c>
      <c r="K101" s="48" t="s">
        <v>2663</v>
      </c>
      <c r="L101" s="50">
        <f t="shared" ref="L101:L115" si="23">H101+90</f>
        <v>44924</v>
      </c>
      <c r="M101" s="48"/>
      <c r="N101" s="49"/>
      <c r="O101" s="48"/>
      <c r="P101" s="217" t="s">
        <v>3326</v>
      </c>
    </row>
    <row r="102" spans="1:16" ht="22.5" x14ac:dyDescent="0.25">
      <c r="A102" s="215">
        <v>93</v>
      </c>
      <c r="B102" s="215" t="s">
        <v>2327</v>
      </c>
      <c r="C102" s="216" t="s">
        <v>2321</v>
      </c>
      <c r="D102" s="215" t="s">
        <v>2322</v>
      </c>
      <c r="E102" s="215" t="s">
        <v>2323</v>
      </c>
      <c r="F102" s="262">
        <v>159992.34</v>
      </c>
      <c r="G102" s="213">
        <v>44553</v>
      </c>
      <c r="H102" s="213">
        <v>44699</v>
      </c>
      <c r="I102" s="217" t="s">
        <v>2101</v>
      </c>
      <c r="J102" s="58">
        <f t="shared" si="22"/>
        <v>44692</v>
      </c>
      <c r="K102" s="56" t="s">
        <v>2765</v>
      </c>
      <c r="L102" s="58">
        <f t="shared" si="21"/>
        <v>44789</v>
      </c>
      <c r="M102" s="57">
        <v>45071</v>
      </c>
      <c r="N102" s="226">
        <f>+M102+150</f>
        <v>45221</v>
      </c>
      <c r="O102" s="56" t="s">
        <v>3421</v>
      </c>
      <c r="P102" s="217" t="s">
        <v>3326</v>
      </c>
    </row>
    <row r="103" spans="1:16" ht="22.5" x14ac:dyDescent="0.25">
      <c r="A103" s="10">
        <v>94</v>
      </c>
      <c r="B103" s="10" t="s">
        <v>2326</v>
      </c>
      <c r="C103" s="94" t="s">
        <v>2324</v>
      </c>
      <c r="D103" s="10" t="s">
        <v>1738</v>
      </c>
      <c r="E103" s="10" t="s">
        <v>2325</v>
      </c>
      <c r="F103" s="254">
        <v>200000</v>
      </c>
      <c r="G103" s="15">
        <v>44553</v>
      </c>
      <c r="H103" s="15">
        <v>44735</v>
      </c>
      <c r="I103" s="211" t="s">
        <v>2101</v>
      </c>
      <c r="J103" s="50">
        <f t="shared" si="22"/>
        <v>44728</v>
      </c>
      <c r="K103" s="48" t="s">
        <v>2765</v>
      </c>
      <c r="L103" s="50">
        <f t="shared" si="23"/>
        <v>44825</v>
      </c>
      <c r="M103" s="49">
        <v>44929</v>
      </c>
      <c r="N103" s="49">
        <f>+M103+150</f>
        <v>45079</v>
      </c>
      <c r="O103" s="48" t="s">
        <v>3411</v>
      </c>
      <c r="P103" s="217" t="s">
        <v>3326</v>
      </c>
    </row>
    <row r="104" spans="1:16" ht="22.5" x14ac:dyDescent="0.25">
      <c r="A104" s="210">
        <v>95</v>
      </c>
      <c r="B104" s="217" t="s">
        <v>2313</v>
      </c>
      <c r="C104" s="216" t="s">
        <v>2314</v>
      </c>
      <c r="D104" s="217" t="s">
        <v>1661</v>
      </c>
      <c r="E104" s="215" t="s">
        <v>2315</v>
      </c>
      <c r="F104" s="262">
        <v>99980</v>
      </c>
      <c r="G104" s="215"/>
      <c r="H104" s="213">
        <v>44681</v>
      </c>
      <c r="I104" s="217" t="s">
        <v>2421</v>
      </c>
      <c r="J104" s="58">
        <f>H104-7</f>
        <v>44674</v>
      </c>
      <c r="K104" s="56" t="s">
        <v>2663</v>
      </c>
      <c r="L104" s="58">
        <f t="shared" si="23"/>
        <v>44771</v>
      </c>
      <c r="M104" s="56"/>
      <c r="N104" s="226"/>
      <c r="O104" s="56"/>
      <c r="P104" s="217" t="s">
        <v>3326</v>
      </c>
    </row>
    <row r="105" spans="1:16" ht="22.5" x14ac:dyDescent="0.25">
      <c r="A105" s="10">
        <v>96</v>
      </c>
      <c r="B105" s="10" t="s">
        <v>2328</v>
      </c>
      <c r="C105" s="94" t="s">
        <v>2329</v>
      </c>
      <c r="D105" s="10" t="s">
        <v>1788</v>
      </c>
      <c r="E105" s="10" t="s">
        <v>2330</v>
      </c>
      <c r="F105" s="254">
        <v>197616</v>
      </c>
      <c r="G105" s="15">
        <v>44554</v>
      </c>
      <c r="H105" s="15">
        <v>44765</v>
      </c>
      <c r="I105" s="211" t="s">
        <v>3456</v>
      </c>
      <c r="J105" s="50">
        <f t="shared" si="22"/>
        <v>44758</v>
      </c>
      <c r="K105" s="48" t="s">
        <v>2663</v>
      </c>
      <c r="L105" s="50">
        <f t="shared" si="23"/>
        <v>44855</v>
      </c>
      <c r="M105" s="49">
        <v>45159</v>
      </c>
      <c r="N105" s="49">
        <f>+M105+150</f>
        <v>45309</v>
      </c>
      <c r="O105" s="48" t="s">
        <v>3563</v>
      </c>
      <c r="P105" s="217" t="s">
        <v>3326</v>
      </c>
    </row>
    <row r="106" spans="1:16" ht="22.5" x14ac:dyDescent="0.25">
      <c r="A106" s="237">
        <v>97</v>
      </c>
      <c r="B106" s="37"/>
      <c r="C106" s="205"/>
      <c r="D106" s="206"/>
      <c r="E106" s="206"/>
      <c r="F106" s="37"/>
      <c r="G106" s="37"/>
      <c r="H106" s="37"/>
      <c r="I106" s="206"/>
      <c r="J106" s="58"/>
      <c r="K106" s="56"/>
      <c r="L106" s="58"/>
      <c r="M106" s="56"/>
      <c r="N106" s="226"/>
      <c r="O106" s="56"/>
      <c r="P106" s="217" t="s">
        <v>3326</v>
      </c>
    </row>
    <row r="107" spans="1:16" ht="22.5" x14ac:dyDescent="0.25">
      <c r="A107" s="10">
        <v>98</v>
      </c>
      <c r="B107" s="10" t="s">
        <v>2332</v>
      </c>
      <c r="C107" s="94" t="s">
        <v>2331</v>
      </c>
      <c r="D107" s="10" t="s">
        <v>61</v>
      </c>
      <c r="E107" s="10" t="s">
        <v>2333</v>
      </c>
      <c r="F107" s="254">
        <v>160000</v>
      </c>
      <c r="G107" s="15">
        <v>44557</v>
      </c>
      <c r="H107" s="15">
        <v>44681</v>
      </c>
      <c r="I107" s="211" t="s">
        <v>2341</v>
      </c>
      <c r="J107" s="50">
        <f t="shared" si="22"/>
        <v>44674</v>
      </c>
      <c r="K107" s="48" t="s">
        <v>2663</v>
      </c>
      <c r="L107" s="50">
        <f t="shared" si="23"/>
        <v>44771</v>
      </c>
      <c r="M107" s="49">
        <v>44908</v>
      </c>
      <c r="N107" s="49">
        <f>M107+150</f>
        <v>45058</v>
      </c>
      <c r="O107" s="48"/>
      <c r="P107" s="217" t="s">
        <v>3326</v>
      </c>
    </row>
    <row r="108" spans="1:16" ht="22.5" x14ac:dyDescent="0.25">
      <c r="A108" s="210">
        <v>99</v>
      </c>
      <c r="B108" s="215" t="s">
        <v>2334</v>
      </c>
      <c r="C108" s="216" t="s">
        <v>2335</v>
      </c>
      <c r="D108" s="217" t="s">
        <v>602</v>
      </c>
      <c r="E108" s="215" t="s">
        <v>2336</v>
      </c>
      <c r="F108" s="262">
        <v>199999.5</v>
      </c>
      <c r="G108" s="213">
        <v>44557</v>
      </c>
      <c r="H108" s="213">
        <v>44647</v>
      </c>
      <c r="I108" s="217" t="s">
        <v>2337</v>
      </c>
      <c r="J108" s="58">
        <f t="shared" si="22"/>
        <v>44640</v>
      </c>
      <c r="K108" s="56" t="s">
        <v>2663</v>
      </c>
      <c r="L108" s="58">
        <f t="shared" si="23"/>
        <v>44737</v>
      </c>
      <c r="M108" s="57">
        <v>44700</v>
      </c>
      <c r="N108" s="226">
        <f t="shared" ref="N108:N126" si="24">M108+150</f>
        <v>44850</v>
      </c>
      <c r="O108" s="56" t="s">
        <v>2994</v>
      </c>
      <c r="P108" s="217" t="s">
        <v>3326</v>
      </c>
    </row>
    <row r="109" spans="1:16" ht="22.5" x14ac:dyDescent="0.25">
      <c r="A109" s="10">
        <v>100</v>
      </c>
      <c r="B109" s="10" t="s">
        <v>2338</v>
      </c>
      <c r="C109" s="94" t="s">
        <v>2339</v>
      </c>
      <c r="D109" s="211" t="s">
        <v>2342</v>
      </c>
      <c r="E109" s="211" t="s">
        <v>2340</v>
      </c>
      <c r="F109" s="254">
        <v>149900</v>
      </c>
      <c r="G109" s="15">
        <v>44558</v>
      </c>
      <c r="H109" s="15">
        <v>44686</v>
      </c>
      <c r="I109" s="211" t="s">
        <v>2419</v>
      </c>
      <c r="J109" s="50">
        <f t="shared" si="22"/>
        <v>44679</v>
      </c>
      <c r="K109" s="48" t="s">
        <v>2663</v>
      </c>
      <c r="L109" s="50">
        <f t="shared" si="23"/>
        <v>44776</v>
      </c>
      <c r="M109" s="49">
        <v>44749</v>
      </c>
      <c r="N109" s="49">
        <f>+M109+150</f>
        <v>44899</v>
      </c>
      <c r="O109" s="48"/>
      <c r="P109" s="217" t="s">
        <v>3326</v>
      </c>
    </row>
    <row r="110" spans="1:16" ht="33.75" x14ac:dyDescent="0.25">
      <c r="A110" s="210">
        <v>101</v>
      </c>
      <c r="B110" s="210" t="s">
        <v>2343</v>
      </c>
      <c r="C110" s="99" t="s">
        <v>2344</v>
      </c>
      <c r="D110" s="6" t="s">
        <v>901</v>
      </c>
      <c r="E110" s="210" t="s">
        <v>2345</v>
      </c>
      <c r="F110" s="274">
        <v>49850</v>
      </c>
      <c r="G110" s="9">
        <v>44558</v>
      </c>
      <c r="H110" s="9">
        <v>44633</v>
      </c>
      <c r="I110" s="6" t="s">
        <v>2088</v>
      </c>
      <c r="J110" s="58">
        <f>H110-7</f>
        <v>44626</v>
      </c>
      <c r="K110" s="56" t="s">
        <v>2663</v>
      </c>
      <c r="L110" s="58">
        <f t="shared" si="23"/>
        <v>44723</v>
      </c>
      <c r="M110" s="57">
        <v>44740</v>
      </c>
      <c r="N110" s="226">
        <f>+M110+150</f>
        <v>44890</v>
      </c>
      <c r="O110" s="56" t="s">
        <v>2833</v>
      </c>
      <c r="P110" s="217" t="s">
        <v>3326</v>
      </c>
    </row>
    <row r="111" spans="1:16" ht="33.75" x14ac:dyDescent="0.25">
      <c r="A111" s="10">
        <v>102</v>
      </c>
      <c r="B111" s="10" t="s">
        <v>2346</v>
      </c>
      <c r="C111" s="94" t="s">
        <v>2347</v>
      </c>
      <c r="D111" s="10" t="s">
        <v>2096</v>
      </c>
      <c r="E111" s="10" t="s">
        <v>2348</v>
      </c>
      <c r="F111" s="254">
        <v>600000</v>
      </c>
      <c r="G111" s="15">
        <v>44559</v>
      </c>
      <c r="H111" s="15">
        <v>45045</v>
      </c>
      <c r="I111" s="211" t="s">
        <v>3251</v>
      </c>
      <c r="J111" s="50">
        <f t="shared" si="22"/>
        <v>45038</v>
      </c>
      <c r="K111" s="48" t="s">
        <v>2663</v>
      </c>
      <c r="L111" s="50">
        <f t="shared" si="23"/>
        <v>45135</v>
      </c>
      <c r="M111" s="48"/>
      <c r="N111" s="49"/>
      <c r="O111" s="48"/>
      <c r="P111" s="217" t="s">
        <v>3326</v>
      </c>
    </row>
    <row r="112" spans="1:16" ht="22.5" x14ac:dyDescent="0.25">
      <c r="A112" s="210">
        <v>103</v>
      </c>
      <c r="B112" s="215" t="s">
        <v>2349</v>
      </c>
      <c r="C112" s="216" t="s">
        <v>2350</v>
      </c>
      <c r="D112" s="215" t="s">
        <v>2352</v>
      </c>
      <c r="E112" s="215" t="s">
        <v>2351</v>
      </c>
      <c r="F112" s="262">
        <v>499999.9</v>
      </c>
      <c r="G112" s="213">
        <v>44559</v>
      </c>
      <c r="H112" s="213">
        <v>44725</v>
      </c>
      <c r="I112" s="217" t="s">
        <v>2100</v>
      </c>
      <c r="J112" s="58">
        <f t="shared" si="22"/>
        <v>44718</v>
      </c>
      <c r="K112" s="56" t="s">
        <v>2663</v>
      </c>
      <c r="L112" s="58">
        <f t="shared" si="23"/>
        <v>44815</v>
      </c>
      <c r="M112" s="57">
        <v>44756</v>
      </c>
      <c r="N112" s="226">
        <f>+M112+150</f>
        <v>44906</v>
      </c>
      <c r="O112" s="56" t="s">
        <v>3111</v>
      </c>
      <c r="P112" s="217" t="s">
        <v>3326</v>
      </c>
    </row>
    <row r="113" spans="1:16" ht="56.25" x14ac:dyDescent="0.25">
      <c r="A113" s="10">
        <v>104</v>
      </c>
      <c r="B113" s="10" t="s">
        <v>2353</v>
      </c>
      <c r="C113" s="94" t="s">
        <v>2354</v>
      </c>
      <c r="D113" s="211" t="s">
        <v>1726</v>
      </c>
      <c r="E113" s="10" t="s">
        <v>2355</v>
      </c>
      <c r="F113" s="254">
        <v>200000</v>
      </c>
      <c r="G113" s="15">
        <v>44559</v>
      </c>
      <c r="H113" s="15">
        <v>44895</v>
      </c>
      <c r="I113" s="211" t="s">
        <v>2356</v>
      </c>
      <c r="J113" s="50">
        <f t="shared" si="22"/>
        <v>44888</v>
      </c>
      <c r="K113" s="48" t="s">
        <v>2663</v>
      </c>
      <c r="L113" s="50">
        <f t="shared" si="23"/>
        <v>44985</v>
      </c>
      <c r="M113" s="49">
        <v>45156</v>
      </c>
      <c r="N113" s="49">
        <f>+M113+150</f>
        <v>45306</v>
      </c>
      <c r="O113" s="48" t="s">
        <v>3599</v>
      </c>
      <c r="P113" s="217" t="s">
        <v>3326</v>
      </c>
    </row>
    <row r="114" spans="1:16" ht="22.5" x14ac:dyDescent="0.25">
      <c r="A114" s="215">
        <v>105</v>
      </c>
      <c r="B114" s="215" t="s">
        <v>2357</v>
      </c>
      <c r="C114" s="216" t="s">
        <v>2358</v>
      </c>
      <c r="D114" s="215" t="s">
        <v>2359</v>
      </c>
      <c r="E114" s="215" t="s">
        <v>2360</v>
      </c>
      <c r="F114" s="262">
        <v>200000</v>
      </c>
      <c r="G114" s="213">
        <v>44559</v>
      </c>
      <c r="H114" s="213">
        <v>44638</v>
      </c>
      <c r="I114" s="217" t="s">
        <v>2361</v>
      </c>
      <c r="J114" s="58">
        <f t="shared" si="22"/>
        <v>44631</v>
      </c>
      <c r="K114" s="124" t="s">
        <v>2663</v>
      </c>
      <c r="L114" s="58">
        <f t="shared" si="23"/>
        <v>44728</v>
      </c>
      <c r="M114" s="226">
        <v>44802</v>
      </c>
      <c r="N114" s="226">
        <f>M114+150</f>
        <v>44952</v>
      </c>
      <c r="O114" s="124"/>
      <c r="P114" s="217" t="s">
        <v>3326</v>
      </c>
    </row>
    <row r="115" spans="1:16" ht="45" x14ac:dyDescent="0.25">
      <c r="A115" s="10">
        <v>106</v>
      </c>
      <c r="B115" s="10" t="s">
        <v>2362</v>
      </c>
      <c r="C115" s="94" t="s">
        <v>2363</v>
      </c>
      <c r="D115" s="10" t="s">
        <v>2364</v>
      </c>
      <c r="E115" s="10" t="s">
        <v>2365</v>
      </c>
      <c r="F115" s="254">
        <v>499981.27</v>
      </c>
      <c r="G115" s="15">
        <v>44559</v>
      </c>
      <c r="H115" s="15">
        <v>44772</v>
      </c>
      <c r="I115" s="211" t="s">
        <v>2370</v>
      </c>
      <c r="J115" s="50">
        <f t="shared" si="22"/>
        <v>44765</v>
      </c>
      <c r="K115" s="48" t="s">
        <v>2663</v>
      </c>
      <c r="L115" s="50">
        <f t="shared" si="23"/>
        <v>44862</v>
      </c>
      <c r="M115" s="49">
        <v>45169</v>
      </c>
      <c r="N115" s="49">
        <f>+M115+150</f>
        <v>45319</v>
      </c>
      <c r="O115" s="48"/>
      <c r="P115" s="217" t="s">
        <v>3326</v>
      </c>
    </row>
    <row r="116" spans="1:16" ht="56.25" x14ac:dyDescent="0.25">
      <c r="A116" s="61">
        <v>107</v>
      </c>
      <c r="B116" s="61" t="s">
        <v>2366</v>
      </c>
      <c r="C116" s="106" t="s">
        <v>2367</v>
      </c>
      <c r="D116" s="61" t="s">
        <v>2368</v>
      </c>
      <c r="E116" s="61" t="s">
        <v>2369</v>
      </c>
      <c r="F116" s="255">
        <v>448193</v>
      </c>
      <c r="G116" s="214">
        <v>44560</v>
      </c>
      <c r="H116" s="214">
        <v>44689</v>
      </c>
      <c r="I116" s="62" t="s">
        <v>2375</v>
      </c>
      <c r="J116" s="97">
        <f t="shared" ref="J116:J126" si="25">H116-7</f>
        <v>44682</v>
      </c>
      <c r="K116" s="105" t="s">
        <v>2663</v>
      </c>
      <c r="L116" s="97">
        <f t="shared" ref="L116:L126" si="26">H116+90</f>
        <v>44779</v>
      </c>
      <c r="M116" s="250">
        <v>45090</v>
      </c>
      <c r="N116" s="226">
        <f>+M116+150</f>
        <v>45240</v>
      </c>
      <c r="O116" s="105" t="s">
        <v>3625</v>
      </c>
      <c r="P116" s="217" t="s">
        <v>3326</v>
      </c>
    </row>
    <row r="117" spans="1:16" ht="22.5" x14ac:dyDescent="0.25">
      <c r="A117" s="10">
        <v>108</v>
      </c>
      <c r="B117" s="10" t="s">
        <v>2371</v>
      </c>
      <c r="C117" s="94" t="s">
        <v>2372</v>
      </c>
      <c r="D117" s="211" t="s">
        <v>2373</v>
      </c>
      <c r="E117" s="211" t="s">
        <v>2374</v>
      </c>
      <c r="F117" s="254">
        <v>100000</v>
      </c>
      <c r="G117" s="15">
        <v>44560</v>
      </c>
      <c r="H117" s="15">
        <v>44681</v>
      </c>
      <c r="I117" s="211" t="s">
        <v>2376</v>
      </c>
      <c r="J117" s="50">
        <f t="shared" si="25"/>
        <v>44674</v>
      </c>
      <c r="K117" s="48" t="s">
        <v>2663</v>
      </c>
      <c r="L117" s="50">
        <f t="shared" si="26"/>
        <v>44771</v>
      </c>
      <c r="M117" s="49">
        <v>44769</v>
      </c>
      <c r="N117" s="49">
        <f>+M117+150</f>
        <v>44919</v>
      </c>
      <c r="O117" s="48" t="s">
        <v>2995</v>
      </c>
      <c r="P117" s="217" t="s">
        <v>3326</v>
      </c>
    </row>
    <row r="118" spans="1:16" ht="22.5" x14ac:dyDescent="0.25">
      <c r="A118" s="215">
        <v>109</v>
      </c>
      <c r="B118" s="215" t="s">
        <v>2377</v>
      </c>
      <c r="C118" s="216" t="s">
        <v>2378</v>
      </c>
      <c r="D118" s="215" t="s">
        <v>2379</v>
      </c>
      <c r="E118" s="215" t="s">
        <v>2380</v>
      </c>
      <c r="F118" s="262">
        <v>100000</v>
      </c>
      <c r="G118" s="213">
        <v>44560</v>
      </c>
      <c r="H118" s="213">
        <v>44681</v>
      </c>
      <c r="I118" s="217" t="s">
        <v>2440</v>
      </c>
      <c r="J118" s="58">
        <f t="shared" si="25"/>
        <v>44674</v>
      </c>
      <c r="K118" s="105" t="s">
        <v>2663</v>
      </c>
      <c r="L118" s="58">
        <f t="shared" si="26"/>
        <v>44771</v>
      </c>
      <c r="M118" s="57">
        <v>44854</v>
      </c>
      <c r="N118" s="226">
        <f>M118+150</f>
        <v>45004</v>
      </c>
      <c r="O118" s="56" t="s">
        <v>3001</v>
      </c>
      <c r="P118" s="217" t="s">
        <v>3326</v>
      </c>
    </row>
    <row r="119" spans="1:16" ht="22.5" x14ac:dyDescent="0.25">
      <c r="A119" s="10">
        <v>110</v>
      </c>
      <c r="B119" s="10" t="s">
        <v>2381</v>
      </c>
      <c r="C119" s="94" t="s">
        <v>2382</v>
      </c>
      <c r="D119" s="10" t="s">
        <v>2383</v>
      </c>
      <c r="E119" s="10" t="s">
        <v>2385</v>
      </c>
      <c r="F119" s="254">
        <v>60000</v>
      </c>
      <c r="G119" s="15">
        <v>44560</v>
      </c>
      <c r="H119" s="15">
        <v>44772</v>
      </c>
      <c r="I119" s="211" t="s">
        <v>2384</v>
      </c>
      <c r="J119" s="50">
        <f t="shared" si="25"/>
        <v>44765</v>
      </c>
      <c r="K119" s="48" t="s">
        <v>2663</v>
      </c>
      <c r="L119" s="50">
        <f t="shared" si="26"/>
        <v>44862</v>
      </c>
      <c r="M119" s="49">
        <v>44951</v>
      </c>
      <c r="N119" s="49">
        <f>M119+150</f>
        <v>45101</v>
      </c>
      <c r="O119" s="48" t="s">
        <v>3295</v>
      </c>
      <c r="P119" s="217" t="s">
        <v>3326</v>
      </c>
    </row>
    <row r="120" spans="1:16" ht="33.75" x14ac:dyDescent="0.25">
      <c r="A120" s="210">
        <v>111</v>
      </c>
      <c r="B120" s="210" t="s">
        <v>2386</v>
      </c>
      <c r="C120" s="99" t="s">
        <v>2387</v>
      </c>
      <c r="D120" s="210" t="s">
        <v>1815</v>
      </c>
      <c r="E120" s="210" t="s">
        <v>2388</v>
      </c>
      <c r="F120" s="274">
        <v>99754.98</v>
      </c>
      <c r="G120" s="9">
        <v>44560</v>
      </c>
      <c r="H120" s="9">
        <v>44803</v>
      </c>
      <c r="I120" s="6" t="s">
        <v>2389</v>
      </c>
      <c r="J120" s="58">
        <f t="shared" si="25"/>
        <v>44796</v>
      </c>
      <c r="K120" s="56" t="s">
        <v>2663</v>
      </c>
      <c r="L120" s="58">
        <f t="shared" si="26"/>
        <v>44893</v>
      </c>
      <c r="M120" s="57">
        <v>44860</v>
      </c>
      <c r="N120" s="226">
        <f>+M120+150</f>
        <v>45010</v>
      </c>
      <c r="O120" s="56" t="s">
        <v>3277</v>
      </c>
      <c r="P120" s="217" t="s">
        <v>3326</v>
      </c>
    </row>
    <row r="121" spans="1:16" ht="22.5" x14ac:dyDescent="0.25">
      <c r="A121" s="10">
        <v>112</v>
      </c>
      <c r="B121" s="10" t="s">
        <v>2390</v>
      </c>
      <c r="C121" s="94" t="s">
        <v>2391</v>
      </c>
      <c r="D121" s="10" t="s">
        <v>418</v>
      </c>
      <c r="E121" s="211" t="s">
        <v>2392</v>
      </c>
      <c r="F121" s="254">
        <v>230000</v>
      </c>
      <c r="G121" s="15">
        <v>44560</v>
      </c>
      <c r="H121" s="15">
        <v>44895</v>
      </c>
      <c r="I121" s="211" t="s">
        <v>2535</v>
      </c>
      <c r="J121" s="50">
        <f t="shared" si="25"/>
        <v>44888</v>
      </c>
      <c r="K121" s="48" t="s">
        <v>2663</v>
      </c>
      <c r="L121" s="50">
        <f t="shared" si="26"/>
        <v>44985</v>
      </c>
      <c r="M121" s="48"/>
      <c r="N121" s="49"/>
      <c r="O121" s="48"/>
      <c r="P121" s="217" t="s">
        <v>3326</v>
      </c>
    </row>
    <row r="122" spans="1:16" ht="22.5" x14ac:dyDescent="0.25">
      <c r="A122" s="210">
        <v>113</v>
      </c>
      <c r="B122" s="210" t="s">
        <v>2393</v>
      </c>
      <c r="C122" s="99" t="s">
        <v>2394</v>
      </c>
      <c r="D122" s="210" t="s">
        <v>2395</v>
      </c>
      <c r="E122" s="210" t="s">
        <v>2396</v>
      </c>
      <c r="F122" s="210" t="s">
        <v>3339</v>
      </c>
      <c r="G122" s="9">
        <v>44560</v>
      </c>
      <c r="H122" s="9">
        <v>44711</v>
      </c>
      <c r="I122" s="6" t="s">
        <v>2420</v>
      </c>
      <c r="J122" s="58">
        <f t="shared" si="25"/>
        <v>44704</v>
      </c>
      <c r="K122" s="56" t="s">
        <v>2663</v>
      </c>
      <c r="L122" s="58">
        <f t="shared" si="26"/>
        <v>44801</v>
      </c>
      <c r="M122" s="57">
        <v>44783</v>
      </c>
      <c r="N122" s="226">
        <f>+M122+150</f>
        <v>44933</v>
      </c>
      <c r="O122" s="56"/>
      <c r="P122" s="217" t="s">
        <v>3326</v>
      </c>
    </row>
    <row r="123" spans="1:16" ht="22.5" x14ac:dyDescent="0.25">
      <c r="A123" s="10">
        <v>114</v>
      </c>
      <c r="B123" s="10" t="s">
        <v>2397</v>
      </c>
      <c r="C123" s="94" t="s">
        <v>2398</v>
      </c>
      <c r="D123" s="211" t="s">
        <v>2399</v>
      </c>
      <c r="E123" s="10" t="s">
        <v>2400</v>
      </c>
      <c r="F123" s="10" t="s">
        <v>3340</v>
      </c>
      <c r="G123" s="15">
        <v>44560</v>
      </c>
      <c r="H123" s="15">
        <v>44834</v>
      </c>
      <c r="I123" s="211" t="s">
        <v>2408</v>
      </c>
      <c r="J123" s="50">
        <f t="shared" si="25"/>
        <v>44827</v>
      </c>
      <c r="K123" s="48" t="s">
        <v>2663</v>
      </c>
      <c r="L123" s="50">
        <f t="shared" si="26"/>
        <v>44924</v>
      </c>
      <c r="M123" s="49">
        <v>45239</v>
      </c>
      <c r="N123" s="49">
        <f>+M123+150</f>
        <v>45389</v>
      </c>
      <c r="O123" s="48" t="s">
        <v>4129</v>
      </c>
      <c r="P123" s="217" t="s">
        <v>3326</v>
      </c>
    </row>
    <row r="124" spans="1:16" ht="45" x14ac:dyDescent="0.25">
      <c r="A124" s="210">
        <v>115</v>
      </c>
      <c r="B124" s="210" t="s">
        <v>2401</v>
      </c>
      <c r="C124" s="99" t="s">
        <v>2402</v>
      </c>
      <c r="D124" s="6" t="s">
        <v>2403</v>
      </c>
      <c r="E124" s="210" t="s">
        <v>2404</v>
      </c>
      <c r="F124" s="274">
        <v>499903.44</v>
      </c>
      <c r="G124" s="9">
        <v>44560</v>
      </c>
      <c r="H124" s="9">
        <v>45097</v>
      </c>
      <c r="I124" s="6" t="s">
        <v>2892</v>
      </c>
      <c r="J124" s="58">
        <f t="shared" si="25"/>
        <v>45090</v>
      </c>
      <c r="K124" s="56" t="s">
        <v>2663</v>
      </c>
      <c r="L124" s="58">
        <f t="shared" si="26"/>
        <v>45187</v>
      </c>
      <c r="M124" s="56"/>
      <c r="N124" s="226"/>
      <c r="O124" s="56"/>
      <c r="P124" s="217" t="s">
        <v>3326</v>
      </c>
    </row>
    <row r="125" spans="1:16" ht="56.25" x14ac:dyDescent="0.25">
      <c r="A125" s="10">
        <v>116</v>
      </c>
      <c r="B125" s="10" t="s">
        <v>2405</v>
      </c>
      <c r="C125" s="94" t="s">
        <v>2406</v>
      </c>
      <c r="D125" s="10" t="s">
        <v>2364</v>
      </c>
      <c r="E125" s="10" t="s">
        <v>2407</v>
      </c>
      <c r="F125" s="254">
        <v>99998.95</v>
      </c>
      <c r="G125" s="15">
        <v>44560</v>
      </c>
      <c r="H125" s="15">
        <v>44956</v>
      </c>
      <c r="I125" s="211" t="s">
        <v>2409</v>
      </c>
      <c r="J125" s="50">
        <f t="shared" ref="J125:J127" si="27">H125-7</f>
        <v>44949</v>
      </c>
      <c r="K125" s="48" t="s">
        <v>2663</v>
      </c>
      <c r="L125" s="50">
        <f t="shared" ref="L125:L127" si="28">H125+90</f>
        <v>45046</v>
      </c>
      <c r="M125" s="49">
        <v>45170</v>
      </c>
      <c r="N125" s="49">
        <f>+M125+150</f>
        <v>45320</v>
      </c>
      <c r="O125" s="48" t="s">
        <v>3562</v>
      </c>
      <c r="P125" s="217" t="s">
        <v>3326</v>
      </c>
    </row>
    <row r="126" spans="1:16" ht="22.5" x14ac:dyDescent="0.25">
      <c r="A126" s="210">
        <v>117</v>
      </c>
      <c r="B126" s="210" t="s">
        <v>2410</v>
      </c>
      <c r="C126" s="99" t="s">
        <v>2411</v>
      </c>
      <c r="D126" s="6" t="s">
        <v>2373</v>
      </c>
      <c r="E126" s="210" t="s">
        <v>2412</v>
      </c>
      <c r="F126" s="274">
        <v>59885.93</v>
      </c>
      <c r="G126" s="9">
        <v>44560</v>
      </c>
      <c r="H126" s="9">
        <v>44664</v>
      </c>
      <c r="I126" s="6" t="s">
        <v>2416</v>
      </c>
      <c r="J126" s="58">
        <f t="shared" si="25"/>
        <v>44657</v>
      </c>
      <c r="K126" s="56" t="s">
        <v>2663</v>
      </c>
      <c r="L126" s="58">
        <f t="shared" si="26"/>
        <v>44754</v>
      </c>
      <c r="M126" s="57">
        <v>44711</v>
      </c>
      <c r="N126" s="226">
        <f t="shared" si="24"/>
        <v>44861</v>
      </c>
      <c r="O126" s="56"/>
      <c r="P126" s="217" t="s">
        <v>3326</v>
      </c>
    </row>
    <row r="127" spans="1:16" ht="22.5" x14ac:dyDescent="0.25">
      <c r="A127" s="10">
        <v>118</v>
      </c>
      <c r="B127" s="10" t="s">
        <v>2413</v>
      </c>
      <c r="C127" s="94" t="s">
        <v>2414</v>
      </c>
      <c r="D127" s="10" t="s">
        <v>1738</v>
      </c>
      <c r="E127" s="10" t="s">
        <v>2415</v>
      </c>
      <c r="F127" s="254">
        <v>100000</v>
      </c>
      <c r="G127" s="15">
        <v>44561</v>
      </c>
      <c r="H127" s="15">
        <v>44711</v>
      </c>
      <c r="I127" s="211" t="s">
        <v>2417</v>
      </c>
      <c r="J127" s="50">
        <f t="shared" si="27"/>
        <v>44704</v>
      </c>
      <c r="K127" s="48" t="s">
        <v>2663</v>
      </c>
      <c r="L127" s="50">
        <f t="shared" si="28"/>
        <v>44801</v>
      </c>
      <c r="M127" s="49">
        <v>44426</v>
      </c>
      <c r="N127" s="49">
        <f>M127+150</f>
        <v>44576</v>
      </c>
      <c r="O127" s="48" t="s">
        <v>2948</v>
      </c>
      <c r="P127" s="217" t="s">
        <v>3326</v>
      </c>
    </row>
  </sheetData>
  <autoFilter ref="A9:P127"/>
  <sortState ref="D106:D120">
    <sortCondition ref="D106"/>
  </sortState>
  <mergeCells count="3">
    <mergeCell ref="A6:E6"/>
    <mergeCell ref="A7:E7"/>
    <mergeCell ref="A1:B5"/>
  </mergeCells>
  <pageMargins left="0.511811024" right="0.511811024" top="0.78740157499999996" bottom="0.2" header="0.31496062000000002" footer="0.31496062000000002"/>
  <pageSetup paperSize="9" orientation="portrait" r:id="rId1"/>
  <ignoredErrors>
    <ignoredError sqref="N49 N43"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6"/>
  <sheetViews>
    <sheetView topLeftCell="B100" workbookViewId="0">
      <selection activeCell="B102" sqref="B102"/>
    </sheetView>
  </sheetViews>
  <sheetFormatPr defaultRowHeight="15" x14ac:dyDescent="0.25"/>
  <cols>
    <col min="1" max="1" width="4.28515625" customWidth="1"/>
    <col min="2" max="2" width="19" customWidth="1"/>
    <col min="3" max="3" width="13.28515625" customWidth="1"/>
    <col min="4" max="4" width="44.28515625" customWidth="1"/>
    <col min="5" max="5" width="34.28515625" customWidth="1"/>
    <col min="6" max="8" width="15.85546875" customWidth="1"/>
    <col min="9" max="9" width="24.28515625" style="338" customWidth="1"/>
    <col min="10" max="10" width="11.85546875" customWidth="1"/>
    <col min="11" max="11" width="12.7109375" customWidth="1"/>
    <col min="12" max="12" width="14.42578125" customWidth="1"/>
    <col min="13" max="13" width="18.140625" customWidth="1"/>
    <col min="14" max="14" width="16" customWidth="1"/>
    <col min="15" max="15" width="14.42578125" customWidth="1"/>
    <col min="16" max="16" width="18.140625" customWidth="1"/>
    <col min="18" max="19" width="10.7109375" bestFit="1" customWidth="1"/>
  </cols>
  <sheetData>
    <row r="1" spans="1:16" x14ac:dyDescent="0.25">
      <c r="A1" s="374"/>
      <c r="B1" s="374"/>
      <c r="C1" s="194" t="s">
        <v>5</v>
      </c>
      <c r="D1" s="175"/>
      <c r="E1" s="229"/>
      <c r="F1" s="229"/>
      <c r="G1" s="229"/>
      <c r="J1" s="52"/>
      <c r="M1" s="168"/>
      <c r="N1" s="168"/>
    </row>
    <row r="2" spans="1:16" x14ac:dyDescent="0.25">
      <c r="A2" s="374"/>
      <c r="B2" s="374"/>
      <c r="C2" s="194" t="s">
        <v>1900</v>
      </c>
      <c r="D2" s="175"/>
      <c r="E2" s="168"/>
      <c r="F2" s="168"/>
      <c r="G2" s="168"/>
      <c r="J2" s="52"/>
      <c r="M2" s="168"/>
      <c r="N2" s="168"/>
    </row>
    <row r="3" spans="1:16" x14ac:dyDescent="0.25">
      <c r="A3" s="374"/>
      <c r="B3" s="374"/>
      <c r="C3" s="194" t="s">
        <v>7</v>
      </c>
      <c r="D3" s="177"/>
      <c r="E3" s="168"/>
      <c r="F3" s="168"/>
      <c r="G3" s="168"/>
      <c r="J3" s="52"/>
      <c r="M3" s="168"/>
      <c r="N3" s="168"/>
    </row>
    <row r="4" spans="1:16" x14ac:dyDescent="0.25">
      <c r="A4" s="374"/>
      <c r="B4" s="374"/>
      <c r="C4" s="195" t="s">
        <v>994</v>
      </c>
      <c r="D4" s="177"/>
      <c r="E4" s="168"/>
      <c r="F4" s="168"/>
      <c r="G4" s="168"/>
      <c r="J4" s="52"/>
      <c r="M4" s="168"/>
      <c r="N4" s="168"/>
    </row>
    <row r="5" spans="1:16" x14ac:dyDescent="0.25">
      <c r="A5" s="374"/>
      <c r="B5" s="374"/>
      <c r="C5" s="196"/>
      <c r="D5" s="168"/>
      <c r="E5" s="168"/>
      <c r="F5" s="168"/>
      <c r="G5" s="168"/>
      <c r="J5" s="52"/>
      <c r="M5" s="168"/>
      <c r="N5" s="168"/>
    </row>
    <row r="6" spans="1:16" x14ac:dyDescent="0.25">
      <c r="A6" s="373" t="s">
        <v>3</v>
      </c>
      <c r="B6" s="373"/>
      <c r="C6" s="373"/>
      <c r="D6" s="373"/>
      <c r="E6" s="373"/>
      <c r="F6" s="265"/>
      <c r="G6" s="265"/>
      <c r="J6" s="52"/>
      <c r="M6" s="168"/>
      <c r="N6" s="168"/>
    </row>
    <row r="7" spans="1:16" x14ac:dyDescent="0.25">
      <c r="A7" s="373" t="s">
        <v>4</v>
      </c>
      <c r="B7" s="373"/>
      <c r="C7" s="373"/>
      <c r="D7" s="373"/>
      <c r="E7" s="373"/>
      <c r="F7" s="265"/>
      <c r="G7" s="265"/>
      <c r="J7" s="52"/>
      <c r="M7" s="168"/>
      <c r="N7" s="168"/>
    </row>
    <row r="8" spans="1:16" x14ac:dyDescent="0.25">
      <c r="A8" s="236"/>
      <c r="C8" s="196"/>
      <c r="D8" s="168"/>
      <c r="E8" s="168"/>
      <c r="F8" s="168"/>
      <c r="G8" s="168"/>
      <c r="J8" s="52"/>
      <c r="M8" s="168"/>
      <c r="N8" s="168"/>
    </row>
    <row r="9" spans="1:16" ht="52.5" x14ac:dyDescent="0.25">
      <c r="A9" s="191" t="s">
        <v>13</v>
      </c>
      <c r="B9" s="191" t="s">
        <v>2693</v>
      </c>
      <c r="C9" s="198" t="s">
        <v>2692</v>
      </c>
      <c r="D9" s="191" t="s">
        <v>3316</v>
      </c>
      <c r="E9" s="191" t="s">
        <v>3318</v>
      </c>
      <c r="F9" s="191" t="s">
        <v>3317</v>
      </c>
      <c r="G9" s="191" t="s">
        <v>3320</v>
      </c>
      <c r="H9" s="191" t="s">
        <v>2662</v>
      </c>
      <c r="I9" s="339" t="s">
        <v>10</v>
      </c>
      <c r="J9" s="192" t="s">
        <v>2690</v>
      </c>
      <c r="K9" s="192" t="s">
        <v>11</v>
      </c>
      <c r="L9" s="192" t="s">
        <v>3321</v>
      </c>
      <c r="M9" s="192" t="s">
        <v>3322</v>
      </c>
      <c r="N9" s="192" t="s">
        <v>3323</v>
      </c>
      <c r="O9" s="192" t="s">
        <v>3324</v>
      </c>
      <c r="P9" s="192" t="s">
        <v>3325</v>
      </c>
    </row>
    <row r="10" spans="1:16" ht="45" x14ac:dyDescent="0.25">
      <c r="A10" s="215">
        <v>1</v>
      </c>
      <c r="B10" s="215" t="s">
        <v>2441</v>
      </c>
      <c r="C10" s="216" t="s">
        <v>2442</v>
      </c>
      <c r="D10" s="217" t="s">
        <v>283</v>
      </c>
      <c r="E10" s="62" t="s">
        <v>327</v>
      </c>
      <c r="F10" s="213">
        <v>44589</v>
      </c>
      <c r="G10" s="262">
        <v>4402953.9000000004</v>
      </c>
      <c r="H10" s="213">
        <v>44985</v>
      </c>
      <c r="I10" s="340" t="s">
        <v>2118</v>
      </c>
      <c r="J10" s="213">
        <f>H10-7</f>
        <v>44978</v>
      </c>
      <c r="K10" s="215" t="s">
        <v>2663</v>
      </c>
      <c r="L10" s="213">
        <f>H10+90</f>
        <v>45075</v>
      </c>
      <c r="M10" s="174">
        <v>45034</v>
      </c>
      <c r="N10" s="174">
        <f>+M10+150</f>
        <v>45184</v>
      </c>
      <c r="O10" s="217" t="s">
        <v>3411</v>
      </c>
      <c r="P10" s="217" t="s">
        <v>3326</v>
      </c>
    </row>
    <row r="11" spans="1:16" ht="45" x14ac:dyDescent="0.25">
      <c r="A11" s="10">
        <v>2</v>
      </c>
      <c r="B11" s="10" t="s">
        <v>2473</v>
      </c>
      <c r="C11" s="94" t="s">
        <v>2474</v>
      </c>
      <c r="D11" s="10" t="s">
        <v>1948</v>
      </c>
      <c r="E11" s="10" t="s">
        <v>2475</v>
      </c>
      <c r="F11" s="15">
        <v>44643</v>
      </c>
      <c r="G11" s="254">
        <v>898774.4</v>
      </c>
      <c r="H11" s="15">
        <v>44827</v>
      </c>
      <c r="I11" s="341" t="s">
        <v>2476</v>
      </c>
      <c r="J11" s="15">
        <f t="shared" ref="J11:J28" si="0">H11-7</f>
        <v>44820</v>
      </c>
      <c r="K11" s="10" t="s">
        <v>2663</v>
      </c>
      <c r="L11" s="15">
        <f t="shared" ref="L11:L28" si="1">H11+90</f>
        <v>44917</v>
      </c>
      <c r="M11" s="284">
        <v>45126</v>
      </c>
      <c r="N11" s="283" t="s">
        <v>3933</v>
      </c>
      <c r="O11" s="10"/>
      <c r="P11" s="217" t="s">
        <v>3326</v>
      </c>
    </row>
    <row r="12" spans="1:16" ht="45" x14ac:dyDescent="0.25">
      <c r="A12" s="215">
        <v>3</v>
      </c>
      <c r="B12" s="215" t="s">
        <v>2483</v>
      </c>
      <c r="C12" s="216" t="s">
        <v>2480</v>
      </c>
      <c r="D12" s="217" t="s">
        <v>2481</v>
      </c>
      <c r="E12" s="215" t="s">
        <v>2482</v>
      </c>
      <c r="F12" s="213">
        <v>44659</v>
      </c>
      <c r="G12" s="262">
        <v>900000</v>
      </c>
      <c r="H12" s="213">
        <v>44846</v>
      </c>
      <c r="I12" s="340" t="s">
        <v>2484</v>
      </c>
      <c r="J12" s="213">
        <f t="shared" si="0"/>
        <v>44839</v>
      </c>
      <c r="K12" s="215" t="s">
        <v>2663</v>
      </c>
      <c r="L12" s="213">
        <f t="shared" si="1"/>
        <v>44936</v>
      </c>
      <c r="M12" s="213">
        <v>45357</v>
      </c>
      <c r="N12" s="213">
        <f>+M12+150</f>
        <v>45507</v>
      </c>
      <c r="O12" s="215"/>
      <c r="P12" s="217" t="s">
        <v>3326</v>
      </c>
    </row>
    <row r="13" spans="1:16" ht="67.5" x14ac:dyDescent="0.25">
      <c r="A13" s="10">
        <v>4</v>
      </c>
      <c r="B13" s="10" t="s">
        <v>2486</v>
      </c>
      <c r="C13" s="94" t="s">
        <v>2485</v>
      </c>
      <c r="D13" s="10" t="s">
        <v>2487</v>
      </c>
      <c r="E13" s="10" t="s">
        <v>2488</v>
      </c>
      <c r="F13" s="15">
        <v>44659</v>
      </c>
      <c r="G13" s="254">
        <v>149983.1</v>
      </c>
      <c r="H13" s="15">
        <v>44783</v>
      </c>
      <c r="I13" s="341" t="s">
        <v>3458</v>
      </c>
      <c r="J13" s="15">
        <f t="shared" si="0"/>
        <v>44776</v>
      </c>
      <c r="K13" s="10" t="s">
        <v>2663</v>
      </c>
      <c r="L13" s="15">
        <f t="shared" si="1"/>
        <v>44873</v>
      </c>
      <c r="M13" s="285">
        <v>45156</v>
      </c>
      <c r="N13" s="285">
        <f>+M13+150</f>
        <v>45306</v>
      </c>
      <c r="O13" s="283" t="s">
        <v>3600</v>
      </c>
      <c r="P13" s="217" t="s">
        <v>3326</v>
      </c>
    </row>
    <row r="14" spans="1:16" ht="45" x14ac:dyDescent="0.25">
      <c r="A14" s="215">
        <v>5</v>
      </c>
      <c r="B14" s="215" t="s">
        <v>2497</v>
      </c>
      <c r="C14" s="216" t="s">
        <v>2498</v>
      </c>
      <c r="D14" s="215" t="s">
        <v>292</v>
      </c>
      <c r="E14" s="215" t="s">
        <v>2499</v>
      </c>
      <c r="F14" s="213">
        <v>44659</v>
      </c>
      <c r="G14" s="262">
        <v>799999.99</v>
      </c>
      <c r="H14" s="213">
        <v>44814</v>
      </c>
      <c r="I14" s="340" t="s">
        <v>2500</v>
      </c>
      <c r="J14" s="213">
        <f t="shared" si="0"/>
        <v>44807</v>
      </c>
      <c r="K14" s="215" t="s">
        <v>2663</v>
      </c>
      <c r="L14" s="213">
        <f t="shared" si="1"/>
        <v>44904</v>
      </c>
      <c r="M14" s="215"/>
      <c r="N14" s="215"/>
      <c r="O14" s="215"/>
      <c r="P14" s="217" t="s">
        <v>3326</v>
      </c>
    </row>
    <row r="15" spans="1:16" ht="67.5" x14ac:dyDescent="0.25">
      <c r="A15" s="10">
        <v>6</v>
      </c>
      <c r="B15" s="10" t="s">
        <v>2493</v>
      </c>
      <c r="C15" s="94" t="s">
        <v>2494</v>
      </c>
      <c r="D15" s="10" t="s">
        <v>1948</v>
      </c>
      <c r="E15" s="10" t="s">
        <v>2495</v>
      </c>
      <c r="F15" s="15">
        <v>44670</v>
      </c>
      <c r="G15" s="254">
        <v>498044.2</v>
      </c>
      <c r="H15" s="15">
        <v>44795</v>
      </c>
      <c r="I15" s="341" t="s">
        <v>2496</v>
      </c>
      <c r="J15" s="15">
        <f t="shared" si="0"/>
        <v>44788</v>
      </c>
      <c r="K15" s="10" t="s">
        <v>2663</v>
      </c>
      <c r="L15" s="15">
        <f t="shared" si="1"/>
        <v>44885</v>
      </c>
      <c r="M15" s="285">
        <v>45128</v>
      </c>
      <c r="N15" s="285">
        <f>+M15+150</f>
        <v>45278</v>
      </c>
      <c r="O15" s="283" t="s">
        <v>3710</v>
      </c>
      <c r="P15" s="217" t="s">
        <v>3326</v>
      </c>
    </row>
    <row r="16" spans="1:16" ht="45" x14ac:dyDescent="0.25">
      <c r="A16" s="215">
        <v>7</v>
      </c>
      <c r="B16" s="215" t="s">
        <v>2489</v>
      </c>
      <c r="C16" s="216" t="s">
        <v>2490</v>
      </c>
      <c r="D16" s="215" t="s">
        <v>1123</v>
      </c>
      <c r="E16" s="215" t="s">
        <v>2491</v>
      </c>
      <c r="F16" s="213">
        <v>44670</v>
      </c>
      <c r="G16" s="262">
        <v>249999.5</v>
      </c>
      <c r="H16" s="213">
        <v>44834</v>
      </c>
      <c r="I16" s="340" t="s">
        <v>2492</v>
      </c>
      <c r="J16" s="96">
        <f>H16-7</f>
        <v>44827</v>
      </c>
      <c r="K16" s="215" t="s">
        <v>2663</v>
      </c>
      <c r="L16" s="213">
        <f>H16+90</f>
        <v>44924</v>
      </c>
      <c r="M16" s="213"/>
      <c r="N16" s="213"/>
      <c r="O16" s="215"/>
      <c r="P16" s="217" t="s">
        <v>3326</v>
      </c>
    </row>
    <row r="17" spans="1:16" ht="45" x14ac:dyDescent="0.25">
      <c r="A17" s="10">
        <v>8</v>
      </c>
      <c r="B17" s="10" t="s">
        <v>2501</v>
      </c>
      <c r="C17" s="94" t="s">
        <v>2502</v>
      </c>
      <c r="D17" s="211" t="s">
        <v>2399</v>
      </c>
      <c r="E17" s="211" t="s">
        <v>2503</v>
      </c>
      <c r="F17" s="15">
        <v>44677</v>
      </c>
      <c r="G17" s="254">
        <v>120000</v>
      </c>
      <c r="H17" s="15">
        <v>44924</v>
      </c>
      <c r="I17" s="341" t="s">
        <v>2504</v>
      </c>
      <c r="J17" s="15">
        <f t="shared" si="0"/>
        <v>44917</v>
      </c>
      <c r="K17" s="10" t="s">
        <v>2663</v>
      </c>
      <c r="L17" s="15">
        <f t="shared" si="1"/>
        <v>45014</v>
      </c>
      <c r="M17" s="285">
        <v>45030</v>
      </c>
      <c r="N17" s="285">
        <f>+M17+150</f>
        <v>45180</v>
      </c>
      <c r="O17" s="283" t="s">
        <v>3411</v>
      </c>
      <c r="P17" s="217" t="s">
        <v>3326</v>
      </c>
    </row>
    <row r="18" spans="1:16" ht="45" x14ac:dyDescent="0.25">
      <c r="A18" s="215">
        <v>9</v>
      </c>
      <c r="B18" s="215" t="s">
        <v>2505</v>
      </c>
      <c r="C18" s="216" t="s">
        <v>2506</v>
      </c>
      <c r="D18" s="217" t="s">
        <v>2507</v>
      </c>
      <c r="E18" s="215" t="s">
        <v>2508</v>
      </c>
      <c r="F18" s="213">
        <v>44686</v>
      </c>
      <c r="G18" s="262">
        <v>60000</v>
      </c>
      <c r="H18" s="213">
        <v>44772</v>
      </c>
      <c r="I18" s="340" t="s">
        <v>2509</v>
      </c>
      <c r="J18" s="213">
        <f t="shared" si="0"/>
        <v>44765</v>
      </c>
      <c r="K18" s="215" t="s">
        <v>2663</v>
      </c>
      <c r="L18" s="213">
        <f t="shared" si="1"/>
        <v>44862</v>
      </c>
      <c r="M18" s="213">
        <v>44986</v>
      </c>
      <c r="N18" s="213">
        <f>+M18+150</f>
        <v>45136</v>
      </c>
      <c r="O18" s="215"/>
      <c r="P18" s="217" t="s">
        <v>3326</v>
      </c>
    </row>
    <row r="19" spans="1:16" ht="45" x14ac:dyDescent="0.25">
      <c r="A19" s="10">
        <v>10</v>
      </c>
      <c r="B19" s="10" t="s">
        <v>2518</v>
      </c>
      <c r="C19" s="94" t="s">
        <v>2512</v>
      </c>
      <c r="D19" s="10" t="s">
        <v>2159</v>
      </c>
      <c r="E19" s="10" t="s">
        <v>1540</v>
      </c>
      <c r="F19" s="15">
        <v>44691</v>
      </c>
      <c r="G19" s="254">
        <v>399923.82</v>
      </c>
      <c r="H19" s="15">
        <v>44791</v>
      </c>
      <c r="I19" s="341" t="s">
        <v>2536</v>
      </c>
      <c r="J19" s="15">
        <f t="shared" si="0"/>
        <v>44784</v>
      </c>
      <c r="K19" s="10" t="s">
        <v>2663</v>
      </c>
      <c r="L19" s="15">
        <f t="shared" si="1"/>
        <v>44881</v>
      </c>
      <c r="M19" s="15">
        <v>44908</v>
      </c>
      <c r="N19" s="15">
        <f>+M19+150</f>
        <v>45058</v>
      </c>
      <c r="O19" s="211" t="s">
        <v>3249</v>
      </c>
      <c r="P19" s="217" t="s">
        <v>3326</v>
      </c>
    </row>
    <row r="20" spans="1:16" ht="45" x14ac:dyDescent="0.25">
      <c r="A20" s="215">
        <v>11</v>
      </c>
      <c r="B20" s="215" t="s">
        <v>2516</v>
      </c>
      <c r="C20" s="216" t="s">
        <v>2513</v>
      </c>
      <c r="D20" s="217" t="s">
        <v>2429</v>
      </c>
      <c r="E20" s="215" t="s">
        <v>2517</v>
      </c>
      <c r="F20" s="213">
        <v>44691</v>
      </c>
      <c r="G20" s="262">
        <v>499845.48</v>
      </c>
      <c r="H20" s="213">
        <v>44846</v>
      </c>
      <c r="I20" s="340" t="s">
        <v>2537</v>
      </c>
      <c r="J20" s="213">
        <f t="shared" si="0"/>
        <v>44839</v>
      </c>
      <c r="K20" s="215" t="s">
        <v>2663</v>
      </c>
      <c r="L20" s="213">
        <f t="shared" si="1"/>
        <v>44936</v>
      </c>
      <c r="M20" s="213">
        <v>45040</v>
      </c>
      <c r="N20" s="213">
        <f>+M20+150</f>
        <v>45190</v>
      </c>
      <c r="O20" s="286" t="s">
        <v>3411</v>
      </c>
      <c r="P20" s="217" t="s">
        <v>3326</v>
      </c>
    </row>
    <row r="21" spans="1:16" ht="45" x14ac:dyDescent="0.25">
      <c r="A21" s="10">
        <v>12</v>
      </c>
      <c r="B21" s="10" t="s">
        <v>2511</v>
      </c>
      <c r="C21" s="94" t="s">
        <v>2514</v>
      </c>
      <c r="D21" s="10" t="s">
        <v>1123</v>
      </c>
      <c r="E21" s="10" t="s">
        <v>2515</v>
      </c>
      <c r="F21" s="15">
        <v>44692</v>
      </c>
      <c r="G21" s="254">
        <v>399992.3</v>
      </c>
      <c r="H21" s="15">
        <v>44766</v>
      </c>
      <c r="I21" s="341" t="s">
        <v>3112</v>
      </c>
      <c r="J21" s="50">
        <f t="shared" si="0"/>
        <v>44759</v>
      </c>
      <c r="K21" s="10" t="s">
        <v>2663</v>
      </c>
      <c r="L21" s="15">
        <f t="shared" si="1"/>
        <v>44856</v>
      </c>
      <c r="M21" s="10"/>
      <c r="N21" s="10"/>
      <c r="O21" s="10"/>
      <c r="P21" s="217" t="s">
        <v>3326</v>
      </c>
    </row>
    <row r="22" spans="1:16" ht="45" x14ac:dyDescent="0.25">
      <c r="A22" s="215">
        <v>13</v>
      </c>
      <c r="B22" s="215" t="s">
        <v>2524</v>
      </c>
      <c r="C22" s="215" t="s">
        <v>2525</v>
      </c>
      <c r="D22" s="215" t="s">
        <v>418</v>
      </c>
      <c r="E22" s="215" t="s">
        <v>2526</v>
      </c>
      <c r="F22" s="213">
        <v>44698</v>
      </c>
      <c r="G22" s="262">
        <v>100000</v>
      </c>
      <c r="H22" s="213">
        <v>44791</v>
      </c>
      <c r="I22" s="340" t="s">
        <v>2527</v>
      </c>
      <c r="J22" s="213">
        <f t="shared" si="0"/>
        <v>44784</v>
      </c>
      <c r="K22" s="215" t="s">
        <v>2663</v>
      </c>
      <c r="L22" s="213">
        <f t="shared" si="1"/>
        <v>44881</v>
      </c>
      <c r="M22" s="213">
        <v>44994</v>
      </c>
      <c r="N22" s="213">
        <f>+M22+150</f>
        <v>45144</v>
      </c>
      <c r="O22" s="215"/>
      <c r="P22" s="217" t="s">
        <v>3326</v>
      </c>
    </row>
    <row r="23" spans="1:16" ht="45" x14ac:dyDescent="0.25">
      <c r="A23" s="10">
        <v>14</v>
      </c>
      <c r="B23" s="10" t="s">
        <v>2528</v>
      </c>
      <c r="C23" s="10" t="s">
        <v>2529</v>
      </c>
      <c r="D23" s="10" t="s">
        <v>2530</v>
      </c>
      <c r="E23" s="10" t="s">
        <v>2531</v>
      </c>
      <c r="F23" s="15">
        <v>44699</v>
      </c>
      <c r="G23" s="254">
        <v>399959</v>
      </c>
      <c r="H23" s="15">
        <v>44880</v>
      </c>
      <c r="I23" s="341" t="s">
        <v>2484</v>
      </c>
      <c r="J23" s="15">
        <f t="shared" si="0"/>
        <v>44873</v>
      </c>
      <c r="K23" s="10" t="s">
        <v>2663</v>
      </c>
      <c r="L23" s="15">
        <f t="shared" si="1"/>
        <v>44970</v>
      </c>
      <c r="M23" s="285">
        <v>45120</v>
      </c>
      <c r="N23" s="285">
        <f>M23+150</f>
        <v>45270</v>
      </c>
      <c r="O23" s="283" t="s">
        <v>3432</v>
      </c>
      <c r="P23" s="217" t="s">
        <v>3326</v>
      </c>
    </row>
    <row r="24" spans="1:16" ht="45" x14ac:dyDescent="0.25">
      <c r="A24" s="215">
        <v>15</v>
      </c>
      <c r="B24" s="242" t="s">
        <v>1332</v>
      </c>
      <c r="C24" s="37"/>
      <c r="D24" s="37"/>
      <c r="E24" s="37"/>
      <c r="F24" s="256"/>
      <c r="G24" s="256"/>
      <c r="H24" s="37"/>
      <c r="I24" s="342"/>
      <c r="J24" s="213"/>
      <c r="K24" s="215"/>
      <c r="L24" s="213">
        <f t="shared" si="1"/>
        <v>90</v>
      </c>
      <c r="M24" s="37"/>
      <c r="N24" s="37"/>
      <c r="O24" s="37"/>
      <c r="P24" s="217" t="s">
        <v>3326</v>
      </c>
    </row>
    <row r="25" spans="1:16" ht="45" x14ac:dyDescent="0.25">
      <c r="A25" s="10">
        <v>16</v>
      </c>
      <c r="B25" s="10" t="s">
        <v>2519</v>
      </c>
      <c r="C25" s="10" t="s">
        <v>2520</v>
      </c>
      <c r="D25" s="211" t="s">
        <v>2521</v>
      </c>
      <c r="E25" s="211" t="s">
        <v>2522</v>
      </c>
      <c r="F25" s="15">
        <v>44699</v>
      </c>
      <c r="G25" s="254">
        <v>519727.32</v>
      </c>
      <c r="H25" s="15">
        <v>44795</v>
      </c>
      <c r="I25" s="341" t="s">
        <v>2523</v>
      </c>
      <c r="J25" s="15">
        <f t="shared" si="0"/>
        <v>44788</v>
      </c>
      <c r="K25" s="10" t="s">
        <v>2663</v>
      </c>
      <c r="L25" s="15">
        <f t="shared" si="1"/>
        <v>44885</v>
      </c>
      <c r="M25" s="285">
        <v>44965</v>
      </c>
      <c r="N25" s="284" t="s">
        <v>4230</v>
      </c>
      <c r="O25" s="10"/>
      <c r="P25" s="217" t="s">
        <v>3326</v>
      </c>
    </row>
    <row r="26" spans="1:16" ht="45" x14ac:dyDescent="0.25">
      <c r="A26" s="217">
        <v>17</v>
      </c>
      <c r="B26" s="217" t="s">
        <v>2547</v>
      </c>
      <c r="C26" s="217" t="s">
        <v>2548</v>
      </c>
      <c r="D26" s="217" t="s">
        <v>1800</v>
      </c>
      <c r="E26" s="217" t="s">
        <v>2549</v>
      </c>
      <c r="F26" s="174">
        <v>44704</v>
      </c>
      <c r="G26" s="269">
        <v>699925.92</v>
      </c>
      <c r="H26" s="174">
        <v>44854</v>
      </c>
      <c r="I26" s="340" t="s">
        <v>2550</v>
      </c>
      <c r="J26" s="174">
        <f t="shared" si="0"/>
        <v>44847</v>
      </c>
      <c r="K26" s="217" t="s">
        <v>2663</v>
      </c>
      <c r="L26" s="174">
        <f t="shared" si="1"/>
        <v>44944</v>
      </c>
      <c r="M26" s="217"/>
      <c r="N26" s="217"/>
      <c r="O26" s="217"/>
      <c r="P26" s="217" t="s">
        <v>3326</v>
      </c>
    </row>
    <row r="27" spans="1:16" ht="45" x14ac:dyDescent="0.25">
      <c r="A27" s="10">
        <v>18</v>
      </c>
      <c r="B27" s="10" t="s">
        <v>2559</v>
      </c>
      <c r="C27" s="10" t="s">
        <v>2560</v>
      </c>
      <c r="D27" s="211" t="s">
        <v>2561</v>
      </c>
      <c r="E27" s="10" t="s">
        <v>2562</v>
      </c>
      <c r="F27" s="15">
        <v>44705</v>
      </c>
      <c r="G27" s="254">
        <v>989960.46</v>
      </c>
      <c r="H27" s="15">
        <v>44772</v>
      </c>
      <c r="I27" s="341" t="s">
        <v>3916</v>
      </c>
      <c r="J27" s="15">
        <f t="shared" si="0"/>
        <v>44765</v>
      </c>
      <c r="K27" s="10" t="s">
        <v>2663</v>
      </c>
      <c r="L27" s="15">
        <f t="shared" si="1"/>
        <v>44862</v>
      </c>
      <c r="M27" s="285">
        <v>45111</v>
      </c>
      <c r="N27" s="285">
        <f>+M27+150</f>
        <v>45261</v>
      </c>
      <c r="O27" s="283" t="s">
        <v>3915</v>
      </c>
      <c r="P27" s="217" t="s">
        <v>3326</v>
      </c>
    </row>
    <row r="28" spans="1:16" ht="45" x14ac:dyDescent="0.25">
      <c r="A28" s="215">
        <v>19</v>
      </c>
      <c r="B28" s="215" t="s">
        <v>2563</v>
      </c>
      <c r="C28" s="215" t="s">
        <v>2564</v>
      </c>
      <c r="D28" s="215" t="s">
        <v>602</v>
      </c>
      <c r="E28" s="215" t="s">
        <v>2565</v>
      </c>
      <c r="F28" s="213">
        <v>44707</v>
      </c>
      <c r="G28" s="262">
        <v>599840</v>
      </c>
      <c r="H28" s="213">
        <v>44926</v>
      </c>
      <c r="I28" s="340" t="s">
        <v>2594</v>
      </c>
      <c r="J28" s="96">
        <f t="shared" si="0"/>
        <v>44919</v>
      </c>
      <c r="K28" s="215" t="s">
        <v>2663</v>
      </c>
      <c r="L28" s="213">
        <f t="shared" si="1"/>
        <v>45016</v>
      </c>
      <c r="M28" s="213">
        <v>45287</v>
      </c>
      <c r="N28" s="213">
        <f>M28+150</f>
        <v>45437</v>
      </c>
      <c r="O28" s="215"/>
      <c r="P28" s="217" t="s">
        <v>3326</v>
      </c>
    </row>
    <row r="29" spans="1:16" ht="45" x14ac:dyDescent="0.25">
      <c r="A29" s="10">
        <v>20</v>
      </c>
      <c r="B29" s="10" t="s">
        <v>2566</v>
      </c>
      <c r="C29" s="10" t="s">
        <v>2567</v>
      </c>
      <c r="D29" s="10" t="s">
        <v>2359</v>
      </c>
      <c r="E29" s="10" t="s">
        <v>2569</v>
      </c>
      <c r="F29" s="15">
        <v>44707</v>
      </c>
      <c r="G29" s="254">
        <v>240000</v>
      </c>
      <c r="H29" s="15">
        <v>44861</v>
      </c>
      <c r="I29" s="341" t="s">
        <v>2568</v>
      </c>
      <c r="J29" s="212">
        <f t="shared" ref="J29:J33" si="2">H29-7</f>
        <v>44854</v>
      </c>
      <c r="K29" s="211" t="s">
        <v>2663</v>
      </c>
      <c r="L29" s="212">
        <f t="shared" ref="L29:L33" si="3">H29+90</f>
        <v>44951</v>
      </c>
      <c r="M29" s="285">
        <v>45205</v>
      </c>
      <c r="N29" s="285">
        <f>+M29+150</f>
        <v>45355</v>
      </c>
      <c r="O29" s="283" t="s">
        <v>3723</v>
      </c>
      <c r="P29" s="217" t="s">
        <v>3326</v>
      </c>
    </row>
    <row r="30" spans="1:16" ht="45" x14ac:dyDescent="0.25">
      <c r="A30" s="215">
        <v>21</v>
      </c>
      <c r="B30" s="215" t="s">
        <v>2552</v>
      </c>
      <c r="C30" s="215" t="s">
        <v>2553</v>
      </c>
      <c r="D30" s="217" t="s">
        <v>2399</v>
      </c>
      <c r="E30" s="215" t="s">
        <v>2554</v>
      </c>
      <c r="F30" s="213">
        <v>44714</v>
      </c>
      <c r="G30" s="262">
        <v>600000</v>
      </c>
      <c r="H30" s="213">
        <v>44821</v>
      </c>
      <c r="I30" s="340" t="s">
        <v>2555</v>
      </c>
      <c r="J30" s="213">
        <f t="shared" si="2"/>
        <v>44814</v>
      </c>
      <c r="K30" s="215" t="s">
        <v>2663</v>
      </c>
      <c r="L30" s="213">
        <f t="shared" si="3"/>
        <v>44911</v>
      </c>
      <c r="M30" s="215"/>
      <c r="N30" s="215"/>
      <c r="O30" s="215"/>
      <c r="P30" s="217" t="s">
        <v>3326</v>
      </c>
    </row>
    <row r="31" spans="1:16" ht="45" x14ac:dyDescent="0.25">
      <c r="A31" s="10">
        <v>22</v>
      </c>
      <c r="B31" s="10" t="s">
        <v>2556</v>
      </c>
      <c r="C31" s="10" t="s">
        <v>2557</v>
      </c>
      <c r="D31" s="211" t="s">
        <v>394</v>
      </c>
      <c r="E31" s="10" t="s">
        <v>2558</v>
      </c>
      <c r="F31" s="15">
        <v>44714</v>
      </c>
      <c r="G31" s="254">
        <v>1050000</v>
      </c>
      <c r="H31" s="15">
        <v>44772</v>
      </c>
      <c r="I31" s="341" t="s">
        <v>3461</v>
      </c>
      <c r="J31" s="212">
        <f t="shared" si="2"/>
        <v>44765</v>
      </c>
      <c r="K31" s="211" t="s">
        <v>2663</v>
      </c>
      <c r="L31" s="212">
        <f t="shared" si="3"/>
        <v>44862</v>
      </c>
      <c r="M31" s="10"/>
      <c r="N31" s="10"/>
      <c r="O31" s="10"/>
      <c r="P31" s="217" t="s">
        <v>3326</v>
      </c>
    </row>
    <row r="32" spans="1:16" ht="45" x14ac:dyDescent="0.25">
      <c r="A32" s="215">
        <v>23</v>
      </c>
      <c r="B32" s="215" t="s">
        <v>2582</v>
      </c>
      <c r="C32" s="215" t="s">
        <v>2583</v>
      </c>
      <c r="D32" s="217" t="s">
        <v>2584</v>
      </c>
      <c r="E32" s="215" t="s">
        <v>2585</v>
      </c>
      <c r="F32" s="213">
        <v>44715</v>
      </c>
      <c r="G32" s="262">
        <v>99998.45</v>
      </c>
      <c r="H32" s="213">
        <v>44925</v>
      </c>
      <c r="I32" s="340" t="s">
        <v>2586</v>
      </c>
      <c r="J32" s="213">
        <f t="shared" si="2"/>
        <v>44918</v>
      </c>
      <c r="K32" s="215" t="s">
        <v>2663</v>
      </c>
      <c r="L32" s="213">
        <f t="shared" si="3"/>
        <v>45015</v>
      </c>
      <c r="M32" s="213">
        <v>45239</v>
      </c>
      <c r="N32" s="213">
        <f>+M32+150</f>
        <v>45389</v>
      </c>
      <c r="O32" s="286" t="s">
        <v>3797</v>
      </c>
      <c r="P32" s="217" t="s">
        <v>3326</v>
      </c>
    </row>
    <row r="33" spans="1:16" ht="45" x14ac:dyDescent="0.25">
      <c r="A33" s="10">
        <v>24</v>
      </c>
      <c r="B33" s="10" t="s">
        <v>2570</v>
      </c>
      <c r="C33" s="10" t="s">
        <v>2571</v>
      </c>
      <c r="D33" s="10" t="s">
        <v>1702</v>
      </c>
      <c r="E33" s="10" t="s">
        <v>2572</v>
      </c>
      <c r="F33" s="15">
        <v>44720</v>
      </c>
      <c r="G33" s="254">
        <v>910000</v>
      </c>
      <c r="H33" s="15">
        <v>44719</v>
      </c>
      <c r="I33" s="341" t="s">
        <v>2573</v>
      </c>
      <c r="J33" s="50">
        <f t="shared" si="2"/>
        <v>44712</v>
      </c>
      <c r="K33" s="10" t="s">
        <v>2663</v>
      </c>
      <c r="L33" s="15">
        <f t="shared" si="3"/>
        <v>44809</v>
      </c>
      <c r="M33" s="285">
        <v>45147</v>
      </c>
      <c r="N33" s="285">
        <f>+M33+150</f>
        <v>45297</v>
      </c>
      <c r="O33" s="10"/>
      <c r="P33" s="217" t="s">
        <v>3326</v>
      </c>
    </row>
    <row r="34" spans="1:16" ht="45" x14ac:dyDescent="0.25">
      <c r="A34" s="215">
        <v>25</v>
      </c>
      <c r="B34" s="215" t="s">
        <v>2574</v>
      </c>
      <c r="C34" s="215" t="s">
        <v>2575</v>
      </c>
      <c r="D34" s="217" t="s">
        <v>581</v>
      </c>
      <c r="E34" s="217" t="s">
        <v>2576</v>
      </c>
      <c r="F34" s="213">
        <v>44720</v>
      </c>
      <c r="G34" s="262">
        <v>49973.64</v>
      </c>
      <c r="H34" s="213">
        <v>44834</v>
      </c>
      <c r="I34" s="340" t="s">
        <v>2577</v>
      </c>
      <c r="J34" s="174">
        <f t="shared" ref="J34:J37" si="4">H34-7</f>
        <v>44827</v>
      </c>
      <c r="K34" s="217" t="s">
        <v>2765</v>
      </c>
      <c r="L34" s="174">
        <f t="shared" ref="L34:L37" si="5">H34+90</f>
        <v>44924</v>
      </c>
      <c r="M34" s="215"/>
      <c r="N34" s="215"/>
      <c r="O34" s="215"/>
      <c r="P34" s="217" t="s">
        <v>3326</v>
      </c>
    </row>
    <row r="35" spans="1:16" ht="45" x14ac:dyDescent="0.25">
      <c r="A35" s="10">
        <v>26</v>
      </c>
      <c r="B35" s="10" t="s">
        <v>2578</v>
      </c>
      <c r="C35" s="10" t="s">
        <v>2579</v>
      </c>
      <c r="D35" s="211" t="s">
        <v>2580</v>
      </c>
      <c r="E35" s="10" t="s">
        <v>2581</v>
      </c>
      <c r="F35" s="15">
        <v>44722</v>
      </c>
      <c r="G35" s="254">
        <v>100000</v>
      </c>
      <c r="H35" s="15">
        <v>44788</v>
      </c>
      <c r="I35" s="341" t="s">
        <v>2593</v>
      </c>
      <c r="J35" s="15">
        <f t="shared" si="4"/>
        <v>44781</v>
      </c>
      <c r="K35" s="10" t="s">
        <v>2663</v>
      </c>
      <c r="L35" s="15">
        <f t="shared" si="5"/>
        <v>44878</v>
      </c>
      <c r="M35" s="15">
        <v>44844</v>
      </c>
      <c r="N35" s="15">
        <f>+M35+150</f>
        <v>44994</v>
      </c>
      <c r="O35" s="211" t="s">
        <v>3195</v>
      </c>
      <c r="P35" s="217" t="s">
        <v>3326</v>
      </c>
    </row>
    <row r="36" spans="1:16" ht="45" x14ac:dyDescent="0.25">
      <c r="A36" s="215">
        <v>27</v>
      </c>
      <c r="B36" s="215" t="s">
        <v>2596</v>
      </c>
      <c r="C36" s="215" t="s">
        <v>2589</v>
      </c>
      <c r="D36" s="215" t="s">
        <v>1268</v>
      </c>
      <c r="E36" s="215" t="s">
        <v>2597</v>
      </c>
      <c r="F36" s="213">
        <v>44727</v>
      </c>
      <c r="G36" s="262">
        <v>400000</v>
      </c>
      <c r="H36" s="213">
        <v>44857</v>
      </c>
      <c r="I36" s="340" t="s">
        <v>2783</v>
      </c>
      <c r="J36" s="213">
        <f t="shared" si="4"/>
        <v>44850</v>
      </c>
      <c r="K36" s="215" t="s">
        <v>2663</v>
      </c>
      <c r="L36" s="213">
        <f t="shared" si="5"/>
        <v>44947</v>
      </c>
      <c r="M36" s="213">
        <v>45030</v>
      </c>
      <c r="N36" s="213">
        <f>+M36+150</f>
        <v>45180</v>
      </c>
      <c r="O36" s="286" t="s">
        <v>3417</v>
      </c>
      <c r="P36" s="217" t="s">
        <v>3326</v>
      </c>
    </row>
    <row r="37" spans="1:16" ht="45" x14ac:dyDescent="0.25">
      <c r="A37" s="10">
        <v>28</v>
      </c>
      <c r="B37" s="10" t="s">
        <v>2599</v>
      </c>
      <c r="C37" s="10" t="s">
        <v>2590</v>
      </c>
      <c r="D37" s="10" t="s">
        <v>70</v>
      </c>
      <c r="E37" s="211" t="s">
        <v>2600</v>
      </c>
      <c r="F37" s="15">
        <v>44727</v>
      </c>
      <c r="G37" s="254">
        <v>460000</v>
      </c>
      <c r="H37" s="15">
        <v>45595</v>
      </c>
      <c r="I37" s="341" t="s">
        <v>2601</v>
      </c>
      <c r="J37" s="15">
        <f t="shared" si="4"/>
        <v>45588</v>
      </c>
      <c r="K37" s="10"/>
      <c r="L37" s="15">
        <f t="shared" si="5"/>
        <v>45685</v>
      </c>
      <c r="M37" s="10"/>
      <c r="N37" s="10"/>
      <c r="O37" s="10"/>
      <c r="P37" s="217" t="s">
        <v>3326</v>
      </c>
    </row>
    <row r="38" spans="1:16" ht="45" x14ac:dyDescent="0.25">
      <c r="A38" s="215">
        <v>29</v>
      </c>
      <c r="B38" s="215" t="s">
        <v>2587</v>
      </c>
      <c r="C38" s="215" t="s">
        <v>2588</v>
      </c>
      <c r="D38" s="217" t="s">
        <v>2591</v>
      </c>
      <c r="E38" s="217" t="s">
        <v>2592</v>
      </c>
      <c r="F38" s="213">
        <v>44727</v>
      </c>
      <c r="G38" s="262">
        <v>70000</v>
      </c>
      <c r="H38" s="213">
        <v>44781</v>
      </c>
      <c r="I38" s="340" t="s">
        <v>3104</v>
      </c>
      <c r="J38" s="174">
        <f t="shared" ref="J38:J48" si="6">H38-7</f>
        <v>44774</v>
      </c>
      <c r="K38" s="217" t="s">
        <v>2663</v>
      </c>
      <c r="L38" s="174">
        <f t="shared" ref="L38:L48" si="7">H38+90</f>
        <v>44871</v>
      </c>
      <c r="M38" s="215"/>
      <c r="N38" s="215"/>
      <c r="O38" s="215"/>
      <c r="P38" s="217" t="s">
        <v>3326</v>
      </c>
    </row>
    <row r="39" spans="1:16" ht="45" x14ac:dyDescent="0.25">
      <c r="A39" s="10">
        <v>30</v>
      </c>
      <c r="B39" s="10" t="s">
        <v>2602</v>
      </c>
      <c r="C39" s="10" t="s">
        <v>2603</v>
      </c>
      <c r="D39" s="10" t="s">
        <v>422</v>
      </c>
      <c r="E39" s="10" t="s">
        <v>2604</v>
      </c>
      <c r="F39" s="15">
        <v>44732</v>
      </c>
      <c r="G39" s="254">
        <v>269936</v>
      </c>
      <c r="H39" s="15">
        <v>44891</v>
      </c>
      <c r="I39" s="343" t="s">
        <v>2605</v>
      </c>
      <c r="J39" s="15">
        <f t="shared" si="6"/>
        <v>44884</v>
      </c>
      <c r="K39" s="10" t="s">
        <v>2765</v>
      </c>
      <c r="L39" s="15">
        <f t="shared" si="7"/>
        <v>44981</v>
      </c>
      <c r="M39" s="285">
        <v>45229</v>
      </c>
      <c r="N39" s="285">
        <f>+M39+150</f>
        <v>45379</v>
      </c>
      <c r="O39" s="283" t="s">
        <v>4233</v>
      </c>
      <c r="P39" s="217" t="s">
        <v>3326</v>
      </c>
    </row>
    <row r="40" spans="1:16" ht="45" x14ac:dyDescent="0.25">
      <c r="A40" s="215">
        <v>31</v>
      </c>
      <c r="B40" s="215" t="s">
        <v>2612</v>
      </c>
      <c r="C40" s="215" t="s">
        <v>2609</v>
      </c>
      <c r="D40" s="217" t="s">
        <v>951</v>
      </c>
      <c r="E40" s="215" t="s">
        <v>2610</v>
      </c>
      <c r="F40" s="213">
        <v>44734</v>
      </c>
      <c r="G40" s="262">
        <v>250000</v>
      </c>
      <c r="H40" s="213">
        <v>44862</v>
      </c>
      <c r="I40" s="340" t="s">
        <v>2611</v>
      </c>
      <c r="J40" s="213">
        <f t="shared" si="6"/>
        <v>44855</v>
      </c>
      <c r="K40" s="215" t="s">
        <v>2663</v>
      </c>
      <c r="L40" s="213">
        <f t="shared" si="7"/>
        <v>44952</v>
      </c>
      <c r="M40" s="215"/>
      <c r="N40" s="215"/>
      <c r="O40" s="215"/>
      <c r="P40" s="217" t="s">
        <v>3326</v>
      </c>
    </row>
    <row r="41" spans="1:16" ht="45" x14ac:dyDescent="0.25">
      <c r="A41" s="10">
        <v>32</v>
      </c>
      <c r="B41" s="10" t="s">
        <v>2613</v>
      </c>
      <c r="C41" s="10" t="s">
        <v>2614</v>
      </c>
      <c r="D41" s="211" t="s">
        <v>2615</v>
      </c>
      <c r="E41" s="10" t="s">
        <v>2616</v>
      </c>
      <c r="F41" s="15">
        <v>44735</v>
      </c>
      <c r="G41" s="254">
        <v>150000</v>
      </c>
      <c r="H41" s="15">
        <v>44895</v>
      </c>
      <c r="I41" s="341" t="s">
        <v>2617</v>
      </c>
      <c r="J41" s="15">
        <f t="shared" si="6"/>
        <v>44888</v>
      </c>
      <c r="K41" s="10" t="s">
        <v>2663</v>
      </c>
      <c r="L41" s="15">
        <f t="shared" si="7"/>
        <v>44985</v>
      </c>
      <c r="M41" s="215"/>
      <c r="N41" s="215"/>
      <c r="O41" s="215"/>
      <c r="P41" s="217" t="s">
        <v>3326</v>
      </c>
    </row>
    <row r="42" spans="1:16" ht="45" x14ac:dyDescent="0.25">
      <c r="A42" s="61">
        <v>33</v>
      </c>
      <c r="B42" s="61" t="s">
        <v>2618</v>
      </c>
      <c r="C42" s="61" t="s">
        <v>2619</v>
      </c>
      <c r="D42" s="62" t="s">
        <v>2620</v>
      </c>
      <c r="E42" s="61" t="s">
        <v>2621</v>
      </c>
      <c r="F42" s="214">
        <v>44736</v>
      </c>
      <c r="G42" s="255">
        <v>329987.5</v>
      </c>
      <c r="H42" s="214">
        <v>44858</v>
      </c>
      <c r="I42" s="344" t="s">
        <v>2622</v>
      </c>
      <c r="J42" s="63">
        <f t="shared" si="6"/>
        <v>44851</v>
      </c>
      <c r="K42" s="62" t="s">
        <v>2663</v>
      </c>
      <c r="L42" s="63">
        <f t="shared" si="7"/>
        <v>44948</v>
      </c>
      <c r="M42" s="214">
        <v>45009</v>
      </c>
      <c r="N42" s="214">
        <f>+M42+150</f>
        <v>45159</v>
      </c>
      <c r="O42" s="62" t="s">
        <v>3417</v>
      </c>
      <c r="P42" s="217" t="s">
        <v>3326</v>
      </c>
    </row>
    <row r="43" spans="1:16" ht="45" x14ac:dyDescent="0.25">
      <c r="A43" s="10">
        <v>34</v>
      </c>
      <c r="B43" s="10" t="s">
        <v>2623</v>
      </c>
      <c r="C43" s="10" t="s">
        <v>2624</v>
      </c>
      <c r="D43" s="211" t="s">
        <v>2625</v>
      </c>
      <c r="E43" s="10" t="s">
        <v>2626</v>
      </c>
      <c r="F43" s="15">
        <v>44740</v>
      </c>
      <c r="G43" s="254">
        <v>200000</v>
      </c>
      <c r="H43" s="15">
        <v>44832</v>
      </c>
      <c r="I43" s="341" t="s">
        <v>2627</v>
      </c>
      <c r="J43" s="15">
        <f t="shared" si="6"/>
        <v>44825</v>
      </c>
      <c r="K43" s="10" t="s">
        <v>2663</v>
      </c>
      <c r="L43" s="15">
        <f t="shared" si="7"/>
        <v>44922</v>
      </c>
      <c r="M43" s="15">
        <v>44953</v>
      </c>
      <c r="N43" s="15">
        <f>M43+150</f>
        <v>45103</v>
      </c>
      <c r="O43" s="211" t="s">
        <v>3274</v>
      </c>
      <c r="P43" s="217" t="s">
        <v>3326</v>
      </c>
    </row>
    <row r="44" spans="1:16" ht="45" x14ac:dyDescent="0.25">
      <c r="A44" s="215">
        <v>35</v>
      </c>
      <c r="B44" s="215" t="s">
        <v>2636</v>
      </c>
      <c r="C44" s="215" t="s">
        <v>2637</v>
      </c>
      <c r="D44" s="215" t="s">
        <v>2638</v>
      </c>
      <c r="E44" s="215" t="s">
        <v>2639</v>
      </c>
      <c r="F44" s="213">
        <v>44741</v>
      </c>
      <c r="G44" s="262">
        <v>159999.6</v>
      </c>
      <c r="H44" s="213">
        <v>44590</v>
      </c>
      <c r="I44" s="340" t="s">
        <v>2640</v>
      </c>
      <c r="J44" s="213">
        <f t="shared" si="6"/>
        <v>44583</v>
      </c>
      <c r="K44" s="215" t="s">
        <v>2663</v>
      </c>
      <c r="L44" s="213">
        <f t="shared" si="7"/>
        <v>44680</v>
      </c>
      <c r="M44" s="215"/>
      <c r="N44" s="215"/>
      <c r="O44" s="215"/>
      <c r="P44" s="217" t="s">
        <v>3326</v>
      </c>
    </row>
    <row r="45" spans="1:16" ht="45" x14ac:dyDescent="0.25">
      <c r="A45" s="10">
        <v>36</v>
      </c>
      <c r="B45" s="10" t="s">
        <v>2641</v>
      </c>
      <c r="C45" s="10" t="s">
        <v>2642</v>
      </c>
      <c r="D45" s="10" t="s">
        <v>1070</v>
      </c>
      <c r="E45" s="10" t="s">
        <v>2643</v>
      </c>
      <c r="F45" s="15">
        <v>44741</v>
      </c>
      <c r="G45" s="254">
        <v>579992</v>
      </c>
      <c r="H45" s="15">
        <v>44957</v>
      </c>
      <c r="I45" s="341" t="s">
        <v>2644</v>
      </c>
      <c r="J45" s="15">
        <f t="shared" si="6"/>
        <v>44950</v>
      </c>
      <c r="K45" s="10" t="s">
        <v>2663</v>
      </c>
      <c r="L45" s="15">
        <f t="shared" si="7"/>
        <v>45047</v>
      </c>
      <c r="M45" s="285">
        <v>45294</v>
      </c>
      <c r="N45" s="285">
        <f>+M45+150</f>
        <v>45444</v>
      </c>
      <c r="O45" s="10"/>
      <c r="P45" s="217" t="s">
        <v>3326</v>
      </c>
    </row>
    <row r="46" spans="1:16" ht="45" x14ac:dyDescent="0.25">
      <c r="A46" s="215">
        <v>37</v>
      </c>
      <c r="B46" s="215" t="s">
        <v>2645</v>
      </c>
      <c r="C46" s="215" t="s">
        <v>2646</v>
      </c>
      <c r="D46" s="215" t="s">
        <v>2318</v>
      </c>
      <c r="E46" s="215" t="s">
        <v>2647</v>
      </c>
      <c r="F46" s="213">
        <v>44742</v>
      </c>
      <c r="G46" s="262">
        <v>149999.4</v>
      </c>
      <c r="H46" s="213">
        <v>44986</v>
      </c>
      <c r="I46" s="340" t="s">
        <v>2648</v>
      </c>
      <c r="J46" s="226">
        <f t="shared" si="6"/>
        <v>44979</v>
      </c>
      <c r="K46" s="217" t="s">
        <v>2663</v>
      </c>
      <c r="L46" s="174">
        <f t="shared" si="7"/>
        <v>45076</v>
      </c>
      <c r="M46" s="174">
        <v>45152</v>
      </c>
      <c r="N46" s="213">
        <f>+M46+150</f>
        <v>45302</v>
      </c>
      <c r="O46" s="286" t="s">
        <v>3716</v>
      </c>
      <c r="P46" s="217" t="s">
        <v>3326</v>
      </c>
    </row>
    <row r="47" spans="1:16" ht="45" x14ac:dyDescent="0.25">
      <c r="A47" s="10">
        <v>38</v>
      </c>
      <c r="B47" s="10" t="s">
        <v>2628</v>
      </c>
      <c r="C47" s="10" t="s">
        <v>2629</v>
      </c>
      <c r="D47" s="10" t="s">
        <v>602</v>
      </c>
      <c r="E47" s="10" t="s">
        <v>2630</v>
      </c>
      <c r="F47" s="15">
        <v>44742</v>
      </c>
      <c r="G47" s="254">
        <v>320000</v>
      </c>
      <c r="H47" s="15">
        <v>44864</v>
      </c>
      <c r="I47" s="341" t="s">
        <v>2595</v>
      </c>
      <c r="J47" s="261">
        <f t="shared" si="6"/>
        <v>44857</v>
      </c>
      <c r="K47" s="10"/>
      <c r="L47" s="15">
        <f t="shared" si="7"/>
        <v>44954</v>
      </c>
      <c r="M47" s="10"/>
      <c r="N47" s="10"/>
      <c r="O47" s="10"/>
      <c r="P47" s="217" t="s">
        <v>3326</v>
      </c>
    </row>
    <row r="48" spans="1:16" ht="45" x14ac:dyDescent="0.25">
      <c r="A48" s="215">
        <v>39</v>
      </c>
      <c r="B48" s="215" t="s">
        <v>2631</v>
      </c>
      <c r="C48" s="215" t="s">
        <v>2632</v>
      </c>
      <c r="D48" s="215" t="s">
        <v>2633</v>
      </c>
      <c r="E48" s="217" t="s">
        <v>2634</v>
      </c>
      <c r="F48" s="213">
        <v>44742</v>
      </c>
      <c r="G48" s="262">
        <v>65000</v>
      </c>
      <c r="H48" s="213">
        <v>44986</v>
      </c>
      <c r="I48" s="340" t="s">
        <v>2635</v>
      </c>
      <c r="J48" s="213">
        <f t="shared" si="6"/>
        <v>44979</v>
      </c>
      <c r="K48" s="215" t="s">
        <v>2663</v>
      </c>
      <c r="L48" s="213">
        <f t="shared" si="7"/>
        <v>45076</v>
      </c>
      <c r="M48" s="213">
        <v>45343</v>
      </c>
      <c r="N48" s="213">
        <f>+M48+150</f>
        <v>45493</v>
      </c>
      <c r="O48" s="215"/>
      <c r="P48" s="217" t="s">
        <v>3326</v>
      </c>
    </row>
    <row r="49" spans="1:16" s="220" customFormat="1" ht="45" x14ac:dyDescent="0.25">
      <c r="A49" s="282">
        <v>40</v>
      </c>
      <c r="B49" s="282" t="s">
        <v>3243</v>
      </c>
      <c r="C49" s="282" t="s">
        <v>3244</v>
      </c>
      <c r="D49" s="283" t="s">
        <v>2625</v>
      </c>
      <c r="E49" s="283" t="s">
        <v>3245</v>
      </c>
      <c r="F49" s="285">
        <v>44748</v>
      </c>
      <c r="G49" s="254">
        <v>100000</v>
      </c>
      <c r="H49" s="285">
        <v>44748</v>
      </c>
      <c r="I49" s="341" t="s">
        <v>3246</v>
      </c>
      <c r="J49" s="50">
        <f>H49-7</f>
        <v>44741</v>
      </c>
      <c r="K49" s="48" t="s">
        <v>2663</v>
      </c>
      <c r="L49" s="285">
        <f>H49+90</f>
        <v>44838</v>
      </c>
      <c r="N49" s="282"/>
      <c r="O49" s="282"/>
      <c r="P49" s="283" t="s">
        <v>3326</v>
      </c>
    </row>
    <row r="50" spans="1:16" s="73" customFormat="1" ht="45" x14ac:dyDescent="0.25">
      <c r="A50" s="278">
        <v>41</v>
      </c>
      <c r="B50" s="278" t="s">
        <v>2676</v>
      </c>
      <c r="C50" s="278" t="s">
        <v>2677</v>
      </c>
      <c r="D50" s="279" t="s">
        <v>2678</v>
      </c>
      <c r="E50" s="278" t="s">
        <v>2679</v>
      </c>
      <c r="F50" s="281">
        <v>44748</v>
      </c>
      <c r="G50" s="274">
        <v>200000</v>
      </c>
      <c r="H50" s="281">
        <v>44846</v>
      </c>
      <c r="I50" s="345" t="s">
        <v>2680</v>
      </c>
      <c r="J50" s="281">
        <f t="shared" ref="J50:J51" si="8">H50-7</f>
        <v>44839</v>
      </c>
      <c r="K50" s="278" t="s">
        <v>2663</v>
      </c>
      <c r="L50" s="281">
        <f t="shared" ref="L50:L55" si="9">H50+90</f>
        <v>44936</v>
      </c>
      <c r="M50" s="289"/>
      <c r="N50" s="289"/>
      <c r="O50" s="289"/>
      <c r="P50" s="279" t="s">
        <v>3326</v>
      </c>
    </row>
    <row r="51" spans="1:16" s="220" customFormat="1" ht="45" x14ac:dyDescent="0.25">
      <c r="A51" s="282">
        <v>42</v>
      </c>
      <c r="B51" s="282" t="s">
        <v>2681</v>
      </c>
      <c r="C51" s="282" t="s">
        <v>2682</v>
      </c>
      <c r="D51" s="283" t="s">
        <v>2683</v>
      </c>
      <c r="E51" s="282" t="s">
        <v>2684</v>
      </c>
      <c r="F51" s="285">
        <v>44750</v>
      </c>
      <c r="G51" s="254">
        <v>250000</v>
      </c>
      <c r="H51" s="285">
        <v>44954</v>
      </c>
      <c r="I51" s="341" t="s">
        <v>2685</v>
      </c>
      <c r="J51" s="50">
        <f t="shared" si="8"/>
        <v>44947</v>
      </c>
      <c r="K51" s="282" t="s">
        <v>2663</v>
      </c>
      <c r="L51" s="285">
        <f t="shared" si="9"/>
        <v>45044</v>
      </c>
      <c r="M51" s="284">
        <v>45327</v>
      </c>
      <c r="N51" s="285">
        <f>+M51-150</f>
        <v>45177</v>
      </c>
      <c r="O51" s="25"/>
      <c r="P51" s="283" t="s">
        <v>3326</v>
      </c>
    </row>
    <row r="52" spans="1:16" s="73" customFormat="1" ht="45" x14ac:dyDescent="0.25">
      <c r="A52" s="278">
        <v>43</v>
      </c>
      <c r="B52" s="278" t="s">
        <v>2701</v>
      </c>
      <c r="C52" s="278" t="s">
        <v>2702</v>
      </c>
      <c r="D52" s="278" t="s">
        <v>2703</v>
      </c>
      <c r="E52" s="278" t="s">
        <v>2704</v>
      </c>
      <c r="F52" s="281">
        <v>44756</v>
      </c>
      <c r="G52" s="274">
        <v>297284.82</v>
      </c>
      <c r="H52" s="281">
        <v>44980</v>
      </c>
      <c r="I52" s="346" t="s">
        <v>3233</v>
      </c>
      <c r="J52" s="280">
        <f>H52-7</f>
        <v>44973</v>
      </c>
      <c r="K52" s="274" t="s">
        <v>2663</v>
      </c>
      <c r="L52" s="281">
        <f t="shared" si="9"/>
        <v>45070</v>
      </c>
      <c r="M52" s="281">
        <v>45218</v>
      </c>
      <c r="N52" s="281">
        <f>+M52+150</f>
        <v>45368</v>
      </c>
      <c r="O52" s="278"/>
      <c r="P52" s="279" t="s">
        <v>3326</v>
      </c>
    </row>
    <row r="53" spans="1:16" s="220" customFormat="1" ht="45" x14ac:dyDescent="0.25">
      <c r="A53" s="282">
        <v>44</v>
      </c>
      <c r="B53" s="282" t="s">
        <v>2705</v>
      </c>
      <c r="C53" s="282" t="s">
        <v>2706</v>
      </c>
      <c r="D53" s="283" t="s">
        <v>2707</v>
      </c>
      <c r="E53" s="282" t="s">
        <v>2708</v>
      </c>
      <c r="F53" s="285">
        <v>44757</v>
      </c>
      <c r="G53" s="254">
        <v>200000</v>
      </c>
      <c r="H53" s="285">
        <v>44843</v>
      </c>
      <c r="I53" s="341" t="s">
        <v>2709</v>
      </c>
      <c r="J53" s="284">
        <f>H53-7</f>
        <v>44836</v>
      </c>
      <c r="K53" s="254" t="s">
        <v>2663</v>
      </c>
      <c r="L53" s="285">
        <f t="shared" si="9"/>
        <v>44933</v>
      </c>
      <c r="M53" s="25"/>
      <c r="N53" s="282"/>
      <c r="O53" s="282"/>
      <c r="P53" s="283" t="s">
        <v>3326</v>
      </c>
    </row>
    <row r="54" spans="1:16" s="73" customFormat="1" ht="45" x14ac:dyDescent="0.25">
      <c r="A54" s="278">
        <v>45</v>
      </c>
      <c r="B54" s="278" t="s">
        <v>2715</v>
      </c>
      <c r="C54" s="278" t="s">
        <v>2716</v>
      </c>
      <c r="D54" s="279" t="s">
        <v>2717</v>
      </c>
      <c r="E54" s="279" t="s">
        <v>2718</v>
      </c>
      <c r="F54" s="281">
        <v>44763</v>
      </c>
      <c r="G54" s="274">
        <v>500000</v>
      </c>
      <c r="H54" s="281">
        <v>44941</v>
      </c>
      <c r="I54" s="345" t="s">
        <v>2719</v>
      </c>
      <c r="J54" s="280">
        <f>H54-7</f>
        <v>44934</v>
      </c>
      <c r="K54" s="274" t="s">
        <v>2663</v>
      </c>
      <c r="L54" s="280">
        <f>H54+90</f>
        <v>45031</v>
      </c>
      <c r="M54" s="289"/>
      <c r="N54" s="278"/>
      <c r="O54" s="278"/>
      <c r="P54" s="279" t="s">
        <v>3326</v>
      </c>
    </row>
    <row r="55" spans="1:16" s="220" customFormat="1" ht="45" x14ac:dyDescent="0.25">
      <c r="A55" s="282">
        <v>46</v>
      </c>
      <c r="B55" s="282" t="s">
        <v>2722</v>
      </c>
      <c r="C55" s="282" t="s">
        <v>2723</v>
      </c>
      <c r="D55" s="282" t="s">
        <v>2724</v>
      </c>
      <c r="E55" s="282" t="s">
        <v>2725</v>
      </c>
      <c r="F55" s="285">
        <v>44764</v>
      </c>
      <c r="G55" s="254">
        <v>199998.44</v>
      </c>
      <c r="H55" s="285">
        <v>44835</v>
      </c>
      <c r="I55" s="341" t="s">
        <v>2594</v>
      </c>
      <c r="J55" s="284">
        <f>H55-7</f>
        <v>44828</v>
      </c>
      <c r="K55" s="283" t="s">
        <v>2663</v>
      </c>
      <c r="L55" s="285">
        <f t="shared" si="9"/>
        <v>44925</v>
      </c>
      <c r="M55" s="284">
        <v>44946</v>
      </c>
      <c r="N55" s="285">
        <f>M55+150</f>
        <v>45096</v>
      </c>
      <c r="O55" s="283" t="s">
        <v>3286</v>
      </c>
      <c r="P55" s="283" t="s">
        <v>3326</v>
      </c>
    </row>
    <row r="56" spans="1:16" s="73" customFormat="1" ht="45" x14ac:dyDescent="0.25">
      <c r="A56" s="278">
        <v>47</v>
      </c>
      <c r="B56" s="278" t="s">
        <v>2726</v>
      </c>
      <c r="C56" s="278" t="s">
        <v>2727</v>
      </c>
      <c r="D56" s="279" t="s">
        <v>2728</v>
      </c>
      <c r="E56" s="278" t="s">
        <v>2729</v>
      </c>
      <c r="F56" s="281">
        <v>44767</v>
      </c>
      <c r="G56" s="274">
        <v>199605.29</v>
      </c>
      <c r="H56" s="281">
        <v>44977</v>
      </c>
      <c r="I56" s="345" t="s">
        <v>2730</v>
      </c>
      <c r="J56" s="280">
        <f>H56-7</f>
        <v>44970</v>
      </c>
      <c r="K56" s="279" t="s">
        <v>2765</v>
      </c>
      <c r="L56" s="281">
        <f t="shared" ref="L56" si="10">H56+90</f>
        <v>45067</v>
      </c>
      <c r="M56" s="281">
        <v>44936</v>
      </c>
      <c r="N56" s="281">
        <f>M56+150</f>
        <v>45086</v>
      </c>
      <c r="O56" s="279" t="s">
        <v>3360</v>
      </c>
      <c r="P56" s="279" t="s">
        <v>3326</v>
      </c>
    </row>
    <row r="57" spans="1:16" s="220" customFormat="1" ht="45" x14ac:dyDescent="0.25">
      <c r="A57" s="282">
        <v>48</v>
      </c>
      <c r="B57" s="282" t="s">
        <v>2731</v>
      </c>
      <c r="C57" s="282" t="s">
        <v>2732</v>
      </c>
      <c r="D57" s="282" t="s">
        <v>1038</v>
      </c>
      <c r="E57" s="282" t="s">
        <v>2733</v>
      </c>
      <c r="F57" s="285">
        <v>44769</v>
      </c>
      <c r="G57" s="254">
        <v>999448</v>
      </c>
      <c r="H57" s="285">
        <v>45012</v>
      </c>
      <c r="I57" s="341" t="s">
        <v>2734</v>
      </c>
      <c r="J57" s="284">
        <f t="shared" ref="J57:J59" si="11">H57-7</f>
        <v>45005</v>
      </c>
      <c r="K57" s="283" t="s">
        <v>2663</v>
      </c>
      <c r="L57" s="285">
        <f t="shared" ref="L57:L59" si="12">H57+90</f>
        <v>45102</v>
      </c>
      <c r="M57" s="285"/>
      <c r="N57" s="282"/>
      <c r="O57" s="282"/>
      <c r="P57" s="283" t="s">
        <v>3326</v>
      </c>
    </row>
    <row r="58" spans="1:16" s="73" customFormat="1" ht="45" x14ac:dyDescent="0.25">
      <c r="A58" s="278">
        <v>49</v>
      </c>
      <c r="B58" s="278" t="s">
        <v>2735</v>
      </c>
      <c r="C58" s="278" t="s">
        <v>2736</v>
      </c>
      <c r="D58" s="278" t="s">
        <v>212</v>
      </c>
      <c r="E58" s="278" t="s">
        <v>2737</v>
      </c>
      <c r="F58" s="281">
        <v>44769</v>
      </c>
      <c r="G58" s="274">
        <v>300000</v>
      </c>
      <c r="H58" s="281">
        <v>44863</v>
      </c>
      <c r="I58" s="345" t="s">
        <v>2738</v>
      </c>
      <c r="J58" s="280">
        <f t="shared" si="11"/>
        <v>44856</v>
      </c>
      <c r="K58" s="279" t="s">
        <v>2663</v>
      </c>
      <c r="L58" s="281">
        <f t="shared" si="12"/>
        <v>44953</v>
      </c>
      <c r="M58" s="281"/>
      <c r="N58" s="278"/>
      <c r="O58" s="278"/>
      <c r="P58" s="279" t="s">
        <v>3326</v>
      </c>
    </row>
    <row r="59" spans="1:16" s="220" customFormat="1" ht="101.25" x14ac:dyDescent="0.25">
      <c r="A59" s="282">
        <v>50</v>
      </c>
      <c r="B59" s="282" t="s">
        <v>2739</v>
      </c>
      <c r="C59" s="282" t="s">
        <v>2740</v>
      </c>
      <c r="D59" s="283" t="s">
        <v>528</v>
      </c>
      <c r="E59" s="283" t="s">
        <v>2741</v>
      </c>
      <c r="F59" s="285">
        <v>44769</v>
      </c>
      <c r="G59" s="254">
        <v>530000</v>
      </c>
      <c r="H59" s="285">
        <v>44916</v>
      </c>
      <c r="I59" s="341" t="s">
        <v>2742</v>
      </c>
      <c r="J59" s="284">
        <f t="shared" si="11"/>
        <v>44909</v>
      </c>
      <c r="K59" s="283" t="s">
        <v>2663</v>
      </c>
      <c r="L59" s="285">
        <f t="shared" si="12"/>
        <v>45006</v>
      </c>
      <c r="M59" s="285">
        <v>45370</v>
      </c>
      <c r="N59" s="285">
        <f>+M59+150</f>
        <v>45520</v>
      </c>
      <c r="O59" s="282"/>
      <c r="P59" s="283" t="s">
        <v>3326</v>
      </c>
    </row>
    <row r="60" spans="1:16" s="73" customFormat="1" ht="45" x14ac:dyDescent="0.25">
      <c r="A60" s="278">
        <v>51</v>
      </c>
      <c r="B60" s="278" t="s">
        <v>2743</v>
      </c>
      <c r="C60" s="278" t="s">
        <v>2744</v>
      </c>
      <c r="D60" s="278" t="s">
        <v>410</v>
      </c>
      <c r="E60" s="278" t="s">
        <v>2745</v>
      </c>
      <c r="F60" s="281">
        <v>44774</v>
      </c>
      <c r="G60" s="274">
        <v>99983</v>
      </c>
      <c r="H60" s="281">
        <v>44959</v>
      </c>
      <c r="I60" s="345" t="s">
        <v>2967</v>
      </c>
      <c r="J60" s="57">
        <f t="shared" ref="J60:J65" si="13">H60-7</f>
        <v>44952</v>
      </c>
      <c r="K60" s="274" t="s">
        <v>2663</v>
      </c>
      <c r="L60" s="280">
        <f t="shared" ref="L60:L67" si="14">H60+90</f>
        <v>45049</v>
      </c>
      <c r="M60" s="280">
        <v>45072</v>
      </c>
      <c r="N60" s="281">
        <f>+M60+150</f>
        <v>45222</v>
      </c>
      <c r="O60" s="279" t="s">
        <v>3420</v>
      </c>
      <c r="P60" s="279" t="s">
        <v>3326</v>
      </c>
    </row>
    <row r="61" spans="1:16" s="220" customFormat="1" ht="45" x14ac:dyDescent="0.25">
      <c r="A61" s="282">
        <v>52</v>
      </c>
      <c r="B61" s="282" t="s">
        <v>2746</v>
      </c>
      <c r="C61" s="282" t="s">
        <v>2747</v>
      </c>
      <c r="D61" s="282" t="s">
        <v>2748</v>
      </c>
      <c r="E61" s="282" t="s">
        <v>2749</v>
      </c>
      <c r="F61" s="285">
        <v>44774</v>
      </c>
      <c r="G61" s="254">
        <v>400000</v>
      </c>
      <c r="H61" s="285">
        <v>45049</v>
      </c>
      <c r="I61" s="341" t="s">
        <v>2750</v>
      </c>
      <c r="J61" s="284">
        <f t="shared" si="13"/>
        <v>45042</v>
      </c>
      <c r="K61" s="254" t="s">
        <v>2663</v>
      </c>
      <c r="L61" s="284">
        <f t="shared" si="14"/>
        <v>45139</v>
      </c>
      <c r="M61" s="25"/>
      <c r="N61" s="282"/>
      <c r="O61" s="282"/>
      <c r="P61" s="283" t="s">
        <v>3326</v>
      </c>
    </row>
    <row r="62" spans="1:16" s="73" customFormat="1" ht="45" x14ac:dyDescent="0.25">
      <c r="A62" s="278">
        <v>53</v>
      </c>
      <c r="B62" s="278" t="s">
        <v>2751</v>
      </c>
      <c r="C62" s="278" t="s">
        <v>2752</v>
      </c>
      <c r="D62" s="278" t="s">
        <v>2753</v>
      </c>
      <c r="E62" s="278" t="s">
        <v>2754</v>
      </c>
      <c r="F62" s="281">
        <v>44775</v>
      </c>
      <c r="G62" s="274">
        <v>160000</v>
      </c>
      <c r="H62" s="281">
        <v>44890</v>
      </c>
      <c r="I62" s="345" t="s">
        <v>2922</v>
      </c>
      <c r="J62" s="280">
        <f t="shared" si="13"/>
        <v>44883</v>
      </c>
      <c r="K62" s="274" t="s">
        <v>2663</v>
      </c>
      <c r="L62" s="280">
        <f t="shared" si="14"/>
        <v>44980</v>
      </c>
      <c r="M62" s="281">
        <v>45370</v>
      </c>
      <c r="N62" s="281">
        <f>+M62+150</f>
        <v>45520</v>
      </c>
      <c r="O62" s="278"/>
      <c r="P62" s="279" t="s">
        <v>3326</v>
      </c>
    </row>
    <row r="63" spans="1:16" s="220" customFormat="1" ht="45" x14ac:dyDescent="0.25">
      <c r="A63" s="282">
        <v>54</v>
      </c>
      <c r="B63" s="282" t="s">
        <v>2755</v>
      </c>
      <c r="C63" s="282" t="s">
        <v>2756</v>
      </c>
      <c r="D63" s="282" t="s">
        <v>1070</v>
      </c>
      <c r="E63" s="282" t="s">
        <v>2757</v>
      </c>
      <c r="F63" s="285">
        <v>44777</v>
      </c>
      <c r="G63" s="254">
        <v>699123.34</v>
      </c>
      <c r="H63" s="285">
        <v>44907</v>
      </c>
      <c r="I63" s="341" t="s">
        <v>2758</v>
      </c>
      <c r="J63" s="284">
        <f t="shared" si="13"/>
        <v>44900</v>
      </c>
      <c r="K63" s="254" t="s">
        <v>2663</v>
      </c>
      <c r="L63" s="284">
        <f t="shared" si="14"/>
        <v>44997</v>
      </c>
      <c r="M63" s="285">
        <v>45033</v>
      </c>
      <c r="N63" s="285">
        <f>+M63+150</f>
        <v>45183</v>
      </c>
      <c r="O63" s="283" t="s">
        <v>4136</v>
      </c>
      <c r="P63" s="283" t="s">
        <v>3326</v>
      </c>
    </row>
    <row r="64" spans="1:16" s="73" customFormat="1" ht="45" x14ac:dyDescent="0.25">
      <c r="A64" s="278">
        <v>55</v>
      </c>
      <c r="B64" s="278" t="s">
        <v>2759</v>
      </c>
      <c r="C64" s="290" t="s">
        <v>2760</v>
      </c>
      <c r="D64" s="278" t="s">
        <v>2761</v>
      </c>
      <c r="E64" s="278" t="s">
        <v>2761</v>
      </c>
      <c r="F64" s="281">
        <v>44778</v>
      </c>
      <c r="G64" s="274">
        <v>499733.65</v>
      </c>
      <c r="H64" s="281">
        <v>45002</v>
      </c>
      <c r="I64" s="340" t="s">
        <v>3626</v>
      </c>
      <c r="J64" s="280">
        <f t="shared" si="13"/>
        <v>44995</v>
      </c>
      <c r="K64" s="274"/>
      <c r="L64" s="280">
        <f t="shared" si="14"/>
        <v>45092</v>
      </c>
      <c r="M64" s="278"/>
      <c r="N64" s="278"/>
      <c r="O64" s="278"/>
      <c r="P64" s="279" t="s">
        <v>3326</v>
      </c>
    </row>
    <row r="65" spans="1:16" s="220" customFormat="1" ht="45" x14ac:dyDescent="0.25">
      <c r="A65" s="282">
        <v>56</v>
      </c>
      <c r="B65" s="282" t="s">
        <v>2762</v>
      </c>
      <c r="C65" s="282" t="s">
        <v>2763</v>
      </c>
      <c r="D65" s="283" t="s">
        <v>2507</v>
      </c>
      <c r="E65" s="282" t="s">
        <v>2080</v>
      </c>
      <c r="F65" s="285">
        <v>44784</v>
      </c>
      <c r="G65" s="254">
        <v>50000</v>
      </c>
      <c r="H65" s="285">
        <v>44849</v>
      </c>
      <c r="I65" s="341" t="s">
        <v>2764</v>
      </c>
      <c r="J65" s="49">
        <f t="shared" si="13"/>
        <v>44842</v>
      </c>
      <c r="K65" s="254" t="s">
        <v>2663</v>
      </c>
      <c r="L65" s="284">
        <f t="shared" si="14"/>
        <v>44939</v>
      </c>
      <c r="M65" s="285">
        <v>45343</v>
      </c>
      <c r="N65" s="285">
        <f>+M65+150</f>
        <v>45493</v>
      </c>
      <c r="O65" s="282"/>
      <c r="P65" s="283" t="s">
        <v>3326</v>
      </c>
    </row>
    <row r="66" spans="1:16" s="73" customFormat="1" ht="45" x14ac:dyDescent="0.25">
      <c r="A66" s="278">
        <v>57</v>
      </c>
      <c r="B66" s="278" t="s">
        <v>2766</v>
      </c>
      <c r="C66" s="278" t="s">
        <v>2767</v>
      </c>
      <c r="D66" s="279" t="s">
        <v>2768</v>
      </c>
      <c r="E66" s="278" t="s">
        <v>2769</v>
      </c>
      <c r="F66" s="281">
        <v>44789</v>
      </c>
      <c r="G66" s="274">
        <v>499999.86</v>
      </c>
      <c r="H66" s="281">
        <v>44786</v>
      </c>
      <c r="I66" s="345" t="s">
        <v>2784</v>
      </c>
      <c r="J66" s="280">
        <f t="shared" ref="J66:J73" si="15">H66-7</f>
        <v>44779</v>
      </c>
      <c r="K66" s="279" t="s">
        <v>2663</v>
      </c>
      <c r="L66" s="280">
        <f t="shared" si="14"/>
        <v>44876</v>
      </c>
      <c r="M66" s="280">
        <v>45035</v>
      </c>
      <c r="N66" s="281">
        <f>+M66+150</f>
        <v>45185</v>
      </c>
      <c r="O66" s="279" t="s">
        <v>3411</v>
      </c>
      <c r="P66" s="279" t="s">
        <v>3326</v>
      </c>
    </row>
    <row r="67" spans="1:16" s="220" customFormat="1" ht="45" x14ac:dyDescent="0.25">
      <c r="A67" s="282">
        <v>58</v>
      </c>
      <c r="B67" s="282" t="s">
        <v>2770</v>
      </c>
      <c r="C67" s="282" t="s">
        <v>2771</v>
      </c>
      <c r="D67" s="283" t="s">
        <v>1082</v>
      </c>
      <c r="E67" s="282" t="s">
        <v>2772</v>
      </c>
      <c r="F67" s="285">
        <v>44785</v>
      </c>
      <c r="G67" s="254">
        <v>600000</v>
      </c>
      <c r="H67" s="285">
        <v>44999</v>
      </c>
      <c r="I67" s="341" t="s">
        <v>2773</v>
      </c>
      <c r="J67" s="284">
        <f t="shared" si="15"/>
        <v>44992</v>
      </c>
      <c r="K67" s="283" t="s">
        <v>2663</v>
      </c>
      <c r="L67" s="284">
        <f t="shared" si="14"/>
        <v>45089</v>
      </c>
      <c r="M67" s="284">
        <v>45394</v>
      </c>
      <c r="N67" s="285">
        <f>+M67+150</f>
        <v>45544</v>
      </c>
      <c r="O67" s="282"/>
      <c r="P67" s="283" t="s">
        <v>3326</v>
      </c>
    </row>
    <row r="68" spans="1:16" s="73" customFormat="1" ht="45" x14ac:dyDescent="0.25">
      <c r="A68" s="278">
        <v>59</v>
      </c>
      <c r="B68" s="278" t="s">
        <v>2774</v>
      </c>
      <c r="C68" s="278" t="s">
        <v>2775</v>
      </c>
      <c r="D68" s="278" t="s">
        <v>2776</v>
      </c>
      <c r="E68" s="278" t="s">
        <v>2777</v>
      </c>
      <c r="F68" s="281">
        <v>44789</v>
      </c>
      <c r="G68" s="274">
        <v>800000</v>
      </c>
      <c r="H68" s="281">
        <v>44941</v>
      </c>
      <c r="I68" s="345" t="s">
        <v>4123</v>
      </c>
      <c r="J68" s="280">
        <f t="shared" si="15"/>
        <v>44934</v>
      </c>
      <c r="K68" s="274" t="s">
        <v>2663</v>
      </c>
      <c r="L68" s="280">
        <f>H68+90</f>
        <v>45031</v>
      </c>
      <c r="M68" s="289"/>
      <c r="N68" s="278"/>
      <c r="O68" s="278"/>
      <c r="P68" s="279" t="s">
        <v>3326</v>
      </c>
    </row>
    <row r="69" spans="1:16" s="220" customFormat="1" ht="45" x14ac:dyDescent="0.25">
      <c r="A69" s="282">
        <v>60</v>
      </c>
      <c r="B69" s="282" t="s">
        <v>2778</v>
      </c>
      <c r="C69" s="282" t="s">
        <v>2779</v>
      </c>
      <c r="D69" s="283" t="s">
        <v>2780</v>
      </c>
      <c r="E69" s="282" t="s">
        <v>2781</v>
      </c>
      <c r="F69" s="285">
        <v>44789</v>
      </c>
      <c r="G69" s="254">
        <v>150000</v>
      </c>
      <c r="H69" s="285">
        <v>44982</v>
      </c>
      <c r="I69" s="341" t="s">
        <v>2782</v>
      </c>
      <c r="J69" s="284">
        <f t="shared" si="15"/>
        <v>44975</v>
      </c>
      <c r="K69" s="254" t="s">
        <v>2663</v>
      </c>
      <c r="L69" s="284">
        <f>H69+90</f>
        <v>45072</v>
      </c>
      <c r="M69" s="25"/>
      <c r="N69" s="282"/>
      <c r="O69" s="282"/>
      <c r="P69" s="283" t="s">
        <v>3326</v>
      </c>
    </row>
    <row r="70" spans="1:16" s="73" customFormat="1" ht="45" x14ac:dyDescent="0.25">
      <c r="A70" s="278">
        <v>61</v>
      </c>
      <c r="B70" s="278" t="s">
        <v>2785</v>
      </c>
      <c r="C70" s="278" t="s">
        <v>2786</v>
      </c>
      <c r="D70" s="279" t="s">
        <v>2787</v>
      </c>
      <c r="E70" s="279" t="s">
        <v>2788</v>
      </c>
      <c r="F70" s="281">
        <v>44790</v>
      </c>
      <c r="G70" s="274">
        <v>1220000</v>
      </c>
      <c r="H70" s="281">
        <v>44884</v>
      </c>
      <c r="I70" s="345" t="s">
        <v>2789</v>
      </c>
      <c r="J70" s="280">
        <f t="shared" si="15"/>
        <v>44877</v>
      </c>
      <c r="K70" s="280" t="s">
        <v>2663</v>
      </c>
      <c r="L70" s="280">
        <f t="shared" ref="L70:L78" si="16">H70+90</f>
        <v>44974</v>
      </c>
      <c r="M70" s="280">
        <v>45342</v>
      </c>
      <c r="N70" s="281">
        <f>+M70+150</f>
        <v>45492</v>
      </c>
      <c r="O70" s="278"/>
      <c r="P70" s="279" t="s">
        <v>3326</v>
      </c>
    </row>
    <row r="71" spans="1:16" s="220" customFormat="1" ht="45" x14ac:dyDescent="0.25">
      <c r="A71" s="282">
        <v>62</v>
      </c>
      <c r="B71" s="282" t="s">
        <v>2790</v>
      </c>
      <c r="C71" s="282" t="s">
        <v>2791</v>
      </c>
      <c r="D71" s="283" t="s">
        <v>2792</v>
      </c>
      <c r="E71" s="282" t="s">
        <v>2793</v>
      </c>
      <c r="F71" s="285">
        <v>44791</v>
      </c>
      <c r="G71" s="254">
        <v>197261.01</v>
      </c>
      <c r="H71" s="285">
        <v>44880</v>
      </c>
      <c r="I71" s="341" t="s">
        <v>2794</v>
      </c>
      <c r="J71" s="284">
        <f t="shared" si="15"/>
        <v>44873</v>
      </c>
      <c r="K71" s="284" t="s">
        <v>2765</v>
      </c>
      <c r="L71" s="284">
        <f t="shared" si="16"/>
        <v>44970</v>
      </c>
      <c r="M71" s="284">
        <v>44859</v>
      </c>
      <c r="N71" s="285">
        <f>M71+150</f>
        <v>45009</v>
      </c>
      <c r="O71" s="284" t="s">
        <v>3013</v>
      </c>
      <c r="P71" s="283" t="s">
        <v>3326</v>
      </c>
    </row>
    <row r="72" spans="1:16" s="73" customFormat="1" ht="45" x14ac:dyDescent="0.25">
      <c r="A72" s="278">
        <v>63</v>
      </c>
      <c r="B72" s="278" t="s">
        <v>2795</v>
      </c>
      <c r="C72" s="278" t="s">
        <v>2796</v>
      </c>
      <c r="D72" s="279" t="s">
        <v>2797</v>
      </c>
      <c r="E72" s="278" t="s">
        <v>905</v>
      </c>
      <c r="F72" s="281">
        <v>44791</v>
      </c>
      <c r="G72" s="274">
        <v>600000</v>
      </c>
      <c r="H72" s="281">
        <v>44895</v>
      </c>
      <c r="I72" s="345" t="s">
        <v>2798</v>
      </c>
      <c r="J72" s="57">
        <f t="shared" si="15"/>
        <v>44888</v>
      </c>
      <c r="K72" s="280" t="s">
        <v>2663</v>
      </c>
      <c r="L72" s="280">
        <f t="shared" si="16"/>
        <v>44985</v>
      </c>
      <c r="M72" s="281">
        <v>45301</v>
      </c>
      <c r="N72" s="281">
        <f>+M72+150</f>
        <v>45451</v>
      </c>
      <c r="O72" s="278"/>
      <c r="P72" s="279" t="s">
        <v>3326</v>
      </c>
    </row>
    <row r="73" spans="1:16" s="220" customFormat="1" ht="45" x14ac:dyDescent="0.25">
      <c r="A73" s="282">
        <v>64</v>
      </c>
      <c r="B73" s="282" t="s">
        <v>2799</v>
      </c>
      <c r="C73" s="282" t="s">
        <v>2800</v>
      </c>
      <c r="D73" s="283" t="s">
        <v>2801</v>
      </c>
      <c r="E73" s="282" t="s">
        <v>2802</v>
      </c>
      <c r="F73" s="285">
        <v>44792</v>
      </c>
      <c r="G73" s="254">
        <v>50000</v>
      </c>
      <c r="H73" s="285">
        <v>44915</v>
      </c>
      <c r="I73" s="341" t="s">
        <v>2803</v>
      </c>
      <c r="J73" s="284">
        <f t="shared" si="15"/>
        <v>44908</v>
      </c>
      <c r="K73" s="284" t="s">
        <v>2663</v>
      </c>
      <c r="L73" s="284">
        <f t="shared" si="16"/>
        <v>45005</v>
      </c>
      <c r="M73" s="284">
        <v>45000</v>
      </c>
      <c r="N73" s="285">
        <f>+M73+150</f>
        <v>45150</v>
      </c>
      <c r="O73" s="282"/>
      <c r="P73" s="283" t="s">
        <v>3326</v>
      </c>
    </row>
    <row r="74" spans="1:16" s="73" customFormat="1" ht="45" x14ac:dyDescent="0.25">
      <c r="A74" s="278">
        <v>65</v>
      </c>
      <c r="B74" s="278" t="s">
        <v>2804</v>
      </c>
      <c r="C74" s="278" t="s">
        <v>2805</v>
      </c>
      <c r="D74" s="278" t="s">
        <v>2806</v>
      </c>
      <c r="E74" s="278" t="s">
        <v>2807</v>
      </c>
      <c r="F74" s="281">
        <v>44796</v>
      </c>
      <c r="G74" s="274">
        <v>93000</v>
      </c>
      <c r="H74" s="281">
        <v>44864</v>
      </c>
      <c r="I74" s="345" t="s">
        <v>2808</v>
      </c>
      <c r="J74" s="280">
        <f>H74-7</f>
        <v>44857</v>
      </c>
      <c r="K74" s="274" t="s">
        <v>2765</v>
      </c>
      <c r="L74" s="280">
        <f t="shared" si="16"/>
        <v>44954</v>
      </c>
      <c r="M74" s="280">
        <v>44881</v>
      </c>
      <c r="N74" s="281">
        <f>M74+150</f>
        <v>45031</v>
      </c>
      <c r="O74" s="279" t="s">
        <v>3194</v>
      </c>
      <c r="P74" s="279" t="s">
        <v>3326</v>
      </c>
    </row>
    <row r="75" spans="1:16" s="220" customFormat="1" ht="45" x14ac:dyDescent="0.25">
      <c r="A75" s="282">
        <v>66</v>
      </c>
      <c r="B75" s="282" t="s">
        <v>2809</v>
      </c>
      <c r="C75" s="282" t="s">
        <v>2810</v>
      </c>
      <c r="D75" s="283" t="s">
        <v>2811</v>
      </c>
      <c r="E75" s="282" t="s">
        <v>2812</v>
      </c>
      <c r="F75" s="285">
        <v>44796</v>
      </c>
      <c r="G75" s="254">
        <v>199992.49</v>
      </c>
      <c r="H75" s="285">
        <v>44950</v>
      </c>
      <c r="I75" s="341" t="s">
        <v>2813</v>
      </c>
      <c r="J75" s="49">
        <f>H75-7</f>
        <v>44943</v>
      </c>
      <c r="K75" s="254" t="s">
        <v>2663</v>
      </c>
      <c r="L75" s="284">
        <f t="shared" si="16"/>
        <v>45040</v>
      </c>
      <c r="M75" s="284">
        <v>45355</v>
      </c>
      <c r="N75" s="285">
        <f>+M75+150</f>
        <v>45505</v>
      </c>
      <c r="O75" s="341" t="s">
        <v>4209</v>
      </c>
      <c r="P75" s="283" t="s">
        <v>3326</v>
      </c>
    </row>
    <row r="76" spans="1:16" s="73" customFormat="1" ht="45" x14ac:dyDescent="0.25">
      <c r="A76" s="278">
        <v>67</v>
      </c>
      <c r="B76" s="278" t="s">
        <v>2814</v>
      </c>
      <c r="C76" s="278" t="s">
        <v>2815</v>
      </c>
      <c r="D76" s="279" t="s">
        <v>2816</v>
      </c>
      <c r="E76" s="278" t="s">
        <v>2817</v>
      </c>
      <c r="F76" s="281">
        <v>44797</v>
      </c>
      <c r="G76" s="274">
        <v>100000</v>
      </c>
      <c r="H76" s="281">
        <v>44878</v>
      </c>
      <c r="I76" s="345" t="s">
        <v>2818</v>
      </c>
      <c r="J76" s="57">
        <f>H76-7</f>
        <v>44871</v>
      </c>
      <c r="K76" s="274" t="s">
        <v>2663</v>
      </c>
      <c r="L76" s="280">
        <f>H76+90</f>
        <v>44968</v>
      </c>
      <c r="M76" s="280">
        <v>45388</v>
      </c>
      <c r="N76" s="281">
        <f>+M76+150</f>
        <v>45538</v>
      </c>
      <c r="O76" s="278"/>
      <c r="P76" s="279" t="s">
        <v>3326</v>
      </c>
    </row>
    <row r="77" spans="1:16" s="220" customFormat="1" ht="45" x14ac:dyDescent="0.25">
      <c r="A77" s="282">
        <v>68</v>
      </c>
      <c r="B77" s="282" t="s">
        <v>2819</v>
      </c>
      <c r="C77" s="282" t="s">
        <v>2820</v>
      </c>
      <c r="D77" s="283" t="s">
        <v>2821</v>
      </c>
      <c r="E77" s="282" t="s">
        <v>2822</v>
      </c>
      <c r="F77" s="285">
        <v>44798</v>
      </c>
      <c r="G77" s="254">
        <v>219992.7</v>
      </c>
      <c r="H77" s="285">
        <v>44921</v>
      </c>
      <c r="I77" s="341" t="s">
        <v>2823</v>
      </c>
      <c r="J77" s="284">
        <f>H77-7</f>
        <v>44914</v>
      </c>
      <c r="K77" s="254" t="s">
        <v>2663</v>
      </c>
      <c r="L77" s="284">
        <f t="shared" si="16"/>
        <v>45011</v>
      </c>
      <c r="M77" s="285">
        <v>45173</v>
      </c>
      <c r="N77" s="285">
        <f>+M77+150</f>
        <v>45323</v>
      </c>
      <c r="O77" s="282"/>
      <c r="P77" s="283" t="s">
        <v>3326</v>
      </c>
    </row>
    <row r="78" spans="1:16" s="73" customFormat="1" ht="45" x14ac:dyDescent="0.25">
      <c r="A78" s="278">
        <v>69</v>
      </c>
      <c r="B78" s="278" t="s">
        <v>2824</v>
      </c>
      <c r="C78" s="278" t="s">
        <v>2825</v>
      </c>
      <c r="D78" s="279" t="s">
        <v>1082</v>
      </c>
      <c r="E78" s="279" t="s">
        <v>2826</v>
      </c>
      <c r="F78" s="281">
        <v>44798</v>
      </c>
      <c r="G78" s="274">
        <v>400000</v>
      </c>
      <c r="H78" s="281">
        <v>44982</v>
      </c>
      <c r="I78" s="345" t="s">
        <v>2827</v>
      </c>
      <c r="J78" s="280">
        <f>H78-7</f>
        <v>44975</v>
      </c>
      <c r="K78" s="278" t="s">
        <v>2663</v>
      </c>
      <c r="L78" s="280">
        <f t="shared" si="16"/>
        <v>45072</v>
      </c>
      <c r="M78" s="281">
        <v>45034</v>
      </c>
      <c r="N78" s="281">
        <f>+M78+150</f>
        <v>45184</v>
      </c>
      <c r="O78" s="279" t="s">
        <v>3506</v>
      </c>
      <c r="P78" s="279" t="s">
        <v>3326</v>
      </c>
    </row>
    <row r="79" spans="1:16" s="220" customFormat="1" ht="45" x14ac:dyDescent="0.25">
      <c r="A79" s="282">
        <v>70</v>
      </c>
      <c r="B79" s="282" t="s">
        <v>717</v>
      </c>
      <c r="C79" s="282" t="s">
        <v>2832</v>
      </c>
      <c r="D79" s="282"/>
      <c r="E79" s="282"/>
      <c r="F79" s="282"/>
      <c r="G79" s="282"/>
      <c r="H79" s="282"/>
      <c r="I79" s="341"/>
      <c r="J79" s="282"/>
      <c r="K79" s="282"/>
      <c r="L79" s="284"/>
      <c r="M79" s="282"/>
      <c r="N79" s="282"/>
      <c r="O79" s="282"/>
      <c r="P79" s="283" t="s">
        <v>3326</v>
      </c>
    </row>
    <row r="80" spans="1:16" s="73" customFormat="1" ht="45" x14ac:dyDescent="0.25">
      <c r="A80" s="278">
        <v>71</v>
      </c>
      <c r="B80" s="278" t="s">
        <v>2828</v>
      </c>
      <c r="C80" s="278" t="s">
        <v>2829</v>
      </c>
      <c r="D80" s="278" t="s">
        <v>1017</v>
      </c>
      <c r="E80" s="279" t="s">
        <v>2830</v>
      </c>
      <c r="F80" s="281">
        <v>44802</v>
      </c>
      <c r="G80" s="274">
        <v>299999.96000000002</v>
      </c>
      <c r="H80" s="281">
        <v>44956</v>
      </c>
      <c r="I80" s="345" t="s">
        <v>2831</v>
      </c>
      <c r="J80" s="280">
        <f t="shared" ref="J80:J86" si="17">H80-7</f>
        <v>44949</v>
      </c>
      <c r="K80" s="274" t="s">
        <v>2663</v>
      </c>
      <c r="L80" s="280">
        <f t="shared" ref="L80" si="18">H80+90</f>
        <v>45046</v>
      </c>
      <c r="M80" s="281">
        <v>45069</v>
      </c>
      <c r="N80" s="281">
        <f>+M80+150</f>
        <v>45219</v>
      </c>
      <c r="O80" s="279" t="s">
        <v>3501</v>
      </c>
      <c r="P80" s="279" t="s">
        <v>3326</v>
      </c>
    </row>
    <row r="81" spans="1:19" s="220" customFormat="1" ht="45" x14ac:dyDescent="0.25">
      <c r="A81" s="282">
        <v>72</v>
      </c>
      <c r="B81" s="282" t="s">
        <v>2834</v>
      </c>
      <c r="C81" s="282" t="s">
        <v>2835</v>
      </c>
      <c r="D81" s="282" t="s">
        <v>2836</v>
      </c>
      <c r="E81" s="282" t="s">
        <v>2837</v>
      </c>
      <c r="F81" s="285">
        <v>44803</v>
      </c>
      <c r="G81" s="254">
        <v>69895.600000000006</v>
      </c>
      <c r="H81" s="285">
        <v>44891</v>
      </c>
      <c r="I81" s="341" t="s">
        <v>2838</v>
      </c>
      <c r="J81" s="284">
        <f t="shared" si="17"/>
        <v>44884</v>
      </c>
      <c r="K81" s="254" t="s">
        <v>2663</v>
      </c>
      <c r="L81" s="284">
        <f t="shared" ref="L81:L91" si="19">H81+90</f>
        <v>44981</v>
      </c>
      <c r="M81" s="284">
        <v>45093</v>
      </c>
      <c r="N81" s="285">
        <f>+M81+150</f>
        <v>45243</v>
      </c>
      <c r="O81" s="284" t="s">
        <v>3839</v>
      </c>
      <c r="P81" s="283" t="s">
        <v>3326</v>
      </c>
    </row>
    <row r="82" spans="1:19" s="73" customFormat="1" ht="45" x14ac:dyDescent="0.25">
      <c r="A82" s="278">
        <v>73</v>
      </c>
      <c r="B82" s="278" t="s">
        <v>2839</v>
      </c>
      <c r="C82" s="278" t="s">
        <v>2840</v>
      </c>
      <c r="D82" s="278" t="s">
        <v>2841</v>
      </c>
      <c r="E82" s="278" t="s">
        <v>2842</v>
      </c>
      <c r="F82" s="281">
        <v>44803</v>
      </c>
      <c r="G82" s="274">
        <v>299848.28000000003</v>
      </c>
      <c r="H82" s="281">
        <v>44956</v>
      </c>
      <c r="I82" s="345" t="s">
        <v>3234</v>
      </c>
      <c r="J82" s="57">
        <f t="shared" si="17"/>
        <v>44949</v>
      </c>
      <c r="K82" s="274" t="s">
        <v>2663</v>
      </c>
      <c r="L82" s="280">
        <f t="shared" si="19"/>
        <v>45046</v>
      </c>
      <c r="M82" s="289"/>
      <c r="N82" s="278"/>
      <c r="O82" s="278"/>
      <c r="P82" s="279" t="s">
        <v>3326</v>
      </c>
    </row>
    <row r="83" spans="1:19" s="220" customFormat="1" ht="45" x14ac:dyDescent="0.25">
      <c r="A83" s="282">
        <v>74</v>
      </c>
      <c r="B83" s="282" t="s">
        <v>2843</v>
      </c>
      <c r="C83" s="282" t="s">
        <v>2844</v>
      </c>
      <c r="D83" s="282" t="s">
        <v>2845</v>
      </c>
      <c r="E83" s="282" t="s">
        <v>2846</v>
      </c>
      <c r="F83" s="285">
        <v>44803</v>
      </c>
      <c r="G83" s="254">
        <v>200000</v>
      </c>
      <c r="H83" s="285">
        <v>44895</v>
      </c>
      <c r="I83" s="341" t="s">
        <v>2847</v>
      </c>
      <c r="J83" s="284">
        <f t="shared" si="17"/>
        <v>44888</v>
      </c>
      <c r="K83" s="254" t="s">
        <v>2765</v>
      </c>
      <c r="L83" s="284">
        <f t="shared" si="19"/>
        <v>44985</v>
      </c>
      <c r="M83" s="25"/>
      <c r="N83" s="282"/>
      <c r="O83" s="293"/>
      <c r="P83" s="283" t="s">
        <v>3326</v>
      </c>
    </row>
    <row r="84" spans="1:19" s="73" customFormat="1" ht="45" x14ac:dyDescent="0.25">
      <c r="A84" s="278">
        <v>75</v>
      </c>
      <c r="B84" s="278" t="s">
        <v>2848</v>
      </c>
      <c r="C84" s="278" t="s">
        <v>2849</v>
      </c>
      <c r="D84" s="278" t="s">
        <v>2850</v>
      </c>
      <c r="E84" s="278" t="s">
        <v>2851</v>
      </c>
      <c r="F84" s="281">
        <v>44804</v>
      </c>
      <c r="G84" s="274">
        <v>179999.92</v>
      </c>
      <c r="H84" s="281">
        <v>45155</v>
      </c>
      <c r="I84" s="345" t="s">
        <v>2852</v>
      </c>
      <c r="J84" s="280">
        <f t="shared" si="17"/>
        <v>45148</v>
      </c>
      <c r="K84" s="274" t="s">
        <v>2765</v>
      </c>
      <c r="L84" s="280">
        <f t="shared" si="19"/>
        <v>45245</v>
      </c>
      <c r="M84" s="289"/>
      <c r="N84" s="278"/>
      <c r="O84" s="278"/>
      <c r="P84" s="279" t="s">
        <v>3326</v>
      </c>
    </row>
    <row r="85" spans="1:19" s="220" customFormat="1" ht="45" x14ac:dyDescent="0.25">
      <c r="A85" s="282">
        <v>76</v>
      </c>
      <c r="B85" s="282" t="s">
        <v>2853</v>
      </c>
      <c r="C85" s="282" t="s">
        <v>2854</v>
      </c>
      <c r="D85" s="282" t="s">
        <v>2855</v>
      </c>
      <c r="E85" s="282" t="s">
        <v>2856</v>
      </c>
      <c r="F85" s="285">
        <v>44806</v>
      </c>
      <c r="G85" s="254">
        <v>70000</v>
      </c>
      <c r="H85" s="285">
        <v>44931</v>
      </c>
      <c r="I85" s="341" t="s">
        <v>2857</v>
      </c>
      <c r="J85" s="284">
        <f t="shared" si="17"/>
        <v>44924</v>
      </c>
      <c r="K85" s="254" t="s">
        <v>2765</v>
      </c>
      <c r="L85" s="284">
        <f t="shared" si="19"/>
        <v>45021</v>
      </c>
      <c r="M85" s="284">
        <v>44972</v>
      </c>
      <c r="N85" s="285">
        <f>M85+150</f>
        <v>45122</v>
      </c>
      <c r="O85" s="284" t="s">
        <v>3248</v>
      </c>
      <c r="P85" s="283" t="s">
        <v>3326</v>
      </c>
    </row>
    <row r="86" spans="1:19" s="73" customFormat="1" ht="45" x14ac:dyDescent="0.25">
      <c r="A86" s="278">
        <v>77</v>
      </c>
      <c r="B86" s="278" t="s">
        <v>2858</v>
      </c>
      <c r="C86" s="278" t="s">
        <v>2859</v>
      </c>
      <c r="D86" s="278" t="s">
        <v>2860</v>
      </c>
      <c r="E86" s="278" t="s">
        <v>2861</v>
      </c>
      <c r="F86" s="281">
        <v>44809</v>
      </c>
      <c r="G86" s="274">
        <v>150000</v>
      </c>
      <c r="H86" s="281">
        <v>44903</v>
      </c>
      <c r="I86" s="345" t="s">
        <v>2862</v>
      </c>
      <c r="J86" s="280">
        <f t="shared" si="17"/>
        <v>44896</v>
      </c>
      <c r="K86" s="274" t="s">
        <v>2663</v>
      </c>
      <c r="L86" s="280">
        <f t="shared" si="19"/>
        <v>44993</v>
      </c>
      <c r="M86" s="280">
        <v>45128</v>
      </c>
      <c r="N86" s="281">
        <f>+M86+150</f>
        <v>45278</v>
      </c>
      <c r="O86" s="281">
        <v>45198</v>
      </c>
      <c r="P86" s="279" t="s">
        <v>3326</v>
      </c>
    </row>
    <row r="87" spans="1:19" s="220" customFormat="1" ht="45" x14ac:dyDescent="0.25">
      <c r="A87" s="282">
        <v>78</v>
      </c>
      <c r="B87" s="282" t="s">
        <v>2863</v>
      </c>
      <c r="C87" s="282" t="s">
        <v>2864</v>
      </c>
      <c r="D87" s="282" t="s">
        <v>2865</v>
      </c>
      <c r="E87" s="282" t="s">
        <v>2866</v>
      </c>
      <c r="F87" s="285">
        <v>44813</v>
      </c>
      <c r="G87" s="282" t="s">
        <v>3341</v>
      </c>
      <c r="H87" s="285">
        <v>45107</v>
      </c>
      <c r="I87" s="341" t="s">
        <v>2894</v>
      </c>
      <c r="J87" s="284">
        <f>H87-7</f>
        <v>45100</v>
      </c>
      <c r="K87" s="282" t="s">
        <v>2663</v>
      </c>
      <c r="L87" s="284">
        <f t="shared" si="19"/>
        <v>45197</v>
      </c>
      <c r="M87" s="25"/>
      <c r="N87" s="282"/>
      <c r="O87" s="282"/>
      <c r="P87" s="283" t="s">
        <v>3326</v>
      </c>
    </row>
    <row r="88" spans="1:19" s="73" customFormat="1" ht="45" x14ac:dyDescent="0.25">
      <c r="A88" s="278">
        <v>79</v>
      </c>
      <c r="B88" s="278" t="s">
        <v>2868</v>
      </c>
      <c r="C88" s="278" t="s">
        <v>2869</v>
      </c>
      <c r="D88" s="278" t="s">
        <v>2870</v>
      </c>
      <c r="E88" s="278" t="s">
        <v>2365</v>
      </c>
      <c r="F88" s="281">
        <v>44816</v>
      </c>
      <c r="G88" s="274">
        <v>499980</v>
      </c>
      <c r="H88" s="281">
        <v>45076</v>
      </c>
      <c r="I88" s="345" t="s">
        <v>2893</v>
      </c>
      <c r="J88" s="280">
        <f>H88-7</f>
        <v>45069</v>
      </c>
      <c r="K88" s="274" t="s">
        <v>2663</v>
      </c>
      <c r="L88" s="280">
        <f t="shared" si="19"/>
        <v>45166</v>
      </c>
      <c r="M88" s="280" t="s">
        <v>4117</v>
      </c>
      <c r="N88" s="281">
        <v>45494</v>
      </c>
      <c r="O88" s="278"/>
      <c r="P88" s="279" t="s">
        <v>3326</v>
      </c>
      <c r="R88" s="337"/>
      <c r="S88" s="337"/>
    </row>
    <row r="89" spans="1:19" s="220" customFormat="1" ht="45" x14ac:dyDescent="0.25">
      <c r="A89" s="282">
        <v>80</v>
      </c>
      <c r="B89" s="282" t="s">
        <v>2871</v>
      </c>
      <c r="C89" s="282" t="s">
        <v>2872</v>
      </c>
      <c r="D89" s="282" t="s">
        <v>2873</v>
      </c>
      <c r="E89" s="282" t="s">
        <v>2874</v>
      </c>
      <c r="F89" s="285">
        <v>44817</v>
      </c>
      <c r="G89" s="254">
        <v>130000</v>
      </c>
      <c r="H89" s="285">
        <v>44910</v>
      </c>
      <c r="I89" s="341" t="s">
        <v>2875</v>
      </c>
      <c r="J89" s="284">
        <f>H89-7</f>
        <v>44903</v>
      </c>
      <c r="K89" s="254" t="s">
        <v>2663</v>
      </c>
      <c r="L89" s="284">
        <f t="shared" si="19"/>
        <v>45000</v>
      </c>
      <c r="M89" s="284">
        <v>45126</v>
      </c>
      <c r="N89" s="285">
        <f>+M89+150</f>
        <v>45276</v>
      </c>
      <c r="O89" s="282"/>
      <c r="P89" s="283" t="s">
        <v>3326</v>
      </c>
    </row>
    <row r="90" spans="1:19" s="73" customFormat="1" ht="45" x14ac:dyDescent="0.25">
      <c r="A90" s="278">
        <v>81</v>
      </c>
      <c r="B90" s="278" t="s">
        <v>2876</v>
      </c>
      <c r="C90" s="278" t="s">
        <v>2877</v>
      </c>
      <c r="D90" s="279" t="s">
        <v>3383</v>
      </c>
      <c r="E90" s="278" t="s">
        <v>2878</v>
      </c>
      <c r="F90" s="281">
        <v>44823</v>
      </c>
      <c r="G90" s="274">
        <v>399980</v>
      </c>
      <c r="H90" s="281">
        <v>45159</v>
      </c>
      <c r="I90" s="345" t="s">
        <v>2879</v>
      </c>
      <c r="J90" s="280">
        <f>H90-7</f>
        <v>45152</v>
      </c>
      <c r="K90" s="274" t="s">
        <v>2663</v>
      </c>
      <c r="L90" s="280">
        <f t="shared" si="19"/>
        <v>45249</v>
      </c>
      <c r="M90" s="295"/>
      <c r="N90" s="281"/>
      <c r="O90" s="278"/>
      <c r="P90" s="279" t="s">
        <v>3326</v>
      </c>
    </row>
    <row r="91" spans="1:19" s="220" customFormat="1" ht="45" x14ac:dyDescent="0.25">
      <c r="A91" s="282">
        <v>82</v>
      </c>
      <c r="B91" s="282" t="s">
        <v>2880</v>
      </c>
      <c r="C91" s="282" t="s">
        <v>2881</v>
      </c>
      <c r="D91" s="282" t="s">
        <v>1738</v>
      </c>
      <c r="E91" s="282" t="s">
        <v>2882</v>
      </c>
      <c r="F91" s="285">
        <v>44824</v>
      </c>
      <c r="G91" s="254">
        <v>430000</v>
      </c>
      <c r="H91" s="285">
        <v>44942</v>
      </c>
      <c r="I91" s="341" t="s">
        <v>2883</v>
      </c>
      <c r="J91" s="49">
        <f>H91-7</f>
        <v>44935</v>
      </c>
      <c r="K91" s="254" t="s">
        <v>2663</v>
      </c>
      <c r="L91" s="284">
        <f t="shared" si="19"/>
        <v>45032</v>
      </c>
      <c r="M91" s="25"/>
      <c r="N91" s="282"/>
      <c r="O91" s="282"/>
      <c r="P91" s="283" t="s">
        <v>3326</v>
      </c>
    </row>
    <row r="92" spans="1:19" s="73" customFormat="1" ht="56.25" x14ac:dyDescent="0.25">
      <c r="A92" s="278">
        <v>83</v>
      </c>
      <c r="B92" s="278" t="s">
        <v>2895</v>
      </c>
      <c r="C92" s="278" t="s">
        <v>2896</v>
      </c>
      <c r="D92" s="278" t="s">
        <v>2776</v>
      </c>
      <c r="E92" s="278" t="s">
        <v>2897</v>
      </c>
      <c r="F92" s="281">
        <v>44827</v>
      </c>
      <c r="G92" s="274">
        <v>700000</v>
      </c>
      <c r="H92" s="281">
        <v>44946</v>
      </c>
      <c r="I92" s="345" t="s">
        <v>2898</v>
      </c>
      <c r="J92" s="57">
        <f t="shared" ref="J92:J97" si="20">H92-7</f>
        <v>44939</v>
      </c>
      <c r="K92" s="274" t="s">
        <v>2663</v>
      </c>
      <c r="L92" s="280">
        <f t="shared" ref="L92:L99" si="21">H92+90</f>
        <v>45036</v>
      </c>
      <c r="M92" s="281">
        <v>44998</v>
      </c>
      <c r="N92" s="281">
        <f>M92+150</f>
        <v>45148</v>
      </c>
      <c r="O92" s="279" t="s">
        <v>3667</v>
      </c>
      <c r="P92" s="279" t="s">
        <v>3326</v>
      </c>
    </row>
    <row r="93" spans="1:19" s="220" customFormat="1" ht="45" x14ac:dyDescent="0.25">
      <c r="A93" s="282">
        <v>84</v>
      </c>
      <c r="B93" s="282" t="s">
        <v>2899</v>
      </c>
      <c r="C93" s="282" t="s">
        <v>2900</v>
      </c>
      <c r="D93" s="282" t="s">
        <v>2901</v>
      </c>
      <c r="E93" s="283" t="s">
        <v>2902</v>
      </c>
      <c r="F93" s="285">
        <v>44831</v>
      </c>
      <c r="G93" s="254">
        <v>399997</v>
      </c>
      <c r="H93" s="285">
        <v>44985</v>
      </c>
      <c r="I93" s="341" t="s">
        <v>2903</v>
      </c>
      <c r="J93" s="284">
        <f t="shared" si="20"/>
        <v>44978</v>
      </c>
      <c r="K93" s="254" t="s">
        <v>2663</v>
      </c>
      <c r="L93" s="284">
        <f t="shared" si="21"/>
        <v>45075</v>
      </c>
      <c r="M93" s="25"/>
      <c r="N93" s="282"/>
      <c r="O93" s="282"/>
      <c r="P93" s="283" t="s">
        <v>3326</v>
      </c>
    </row>
    <row r="94" spans="1:19" s="73" customFormat="1" ht="45" x14ac:dyDescent="0.25">
      <c r="A94" s="278">
        <v>85</v>
      </c>
      <c r="B94" s="278" t="s">
        <v>2904</v>
      </c>
      <c r="C94" s="278" t="s">
        <v>2905</v>
      </c>
      <c r="D94" s="278" t="s">
        <v>2906</v>
      </c>
      <c r="E94" s="278" t="s">
        <v>2907</v>
      </c>
      <c r="F94" s="281">
        <v>44831</v>
      </c>
      <c r="G94" s="274">
        <v>999985</v>
      </c>
      <c r="H94" s="281">
        <v>45045</v>
      </c>
      <c r="I94" s="345" t="s">
        <v>2908</v>
      </c>
      <c r="J94" s="280">
        <f t="shared" si="20"/>
        <v>45038</v>
      </c>
      <c r="K94" s="274" t="s">
        <v>2663</v>
      </c>
      <c r="L94" s="280">
        <f t="shared" si="21"/>
        <v>45135</v>
      </c>
      <c r="M94" s="289"/>
      <c r="N94" s="278"/>
      <c r="O94" s="278"/>
      <c r="P94" s="279" t="s">
        <v>3326</v>
      </c>
    </row>
    <row r="95" spans="1:19" s="220" customFormat="1" ht="45" x14ac:dyDescent="0.25">
      <c r="A95" s="282">
        <v>86</v>
      </c>
      <c r="B95" s="282" t="s">
        <v>2909</v>
      </c>
      <c r="C95" s="282" t="s">
        <v>2910</v>
      </c>
      <c r="D95" s="282" t="s">
        <v>2911</v>
      </c>
      <c r="E95" s="282" t="s">
        <v>2912</v>
      </c>
      <c r="F95" s="285">
        <v>44834</v>
      </c>
      <c r="G95" s="254">
        <v>60000</v>
      </c>
      <c r="H95" s="285">
        <v>45017</v>
      </c>
      <c r="I95" s="341" t="s">
        <v>2913</v>
      </c>
      <c r="J95" s="284">
        <f t="shared" si="20"/>
        <v>45010</v>
      </c>
      <c r="K95" s="254" t="s">
        <v>2663</v>
      </c>
      <c r="L95" s="284">
        <f t="shared" si="21"/>
        <v>45107</v>
      </c>
      <c r="M95" s="285">
        <v>45106</v>
      </c>
      <c r="N95" s="285">
        <f>+M95+150</f>
        <v>45256</v>
      </c>
      <c r="O95" s="284" t="s">
        <v>3362</v>
      </c>
      <c r="P95" s="283" t="s">
        <v>3326</v>
      </c>
    </row>
    <row r="96" spans="1:19" s="73" customFormat="1" ht="45" x14ac:dyDescent="0.25">
      <c r="A96" s="278">
        <v>87</v>
      </c>
      <c r="B96" s="278" t="s">
        <v>2914</v>
      </c>
      <c r="C96" s="278" t="s">
        <v>2915</v>
      </c>
      <c r="D96" s="278" t="s">
        <v>2064</v>
      </c>
      <c r="E96" s="278" t="s">
        <v>2916</v>
      </c>
      <c r="F96" s="281">
        <v>44834</v>
      </c>
      <c r="G96" s="274">
        <v>805000</v>
      </c>
      <c r="H96" s="281">
        <v>45226</v>
      </c>
      <c r="I96" s="345" t="s">
        <v>2917</v>
      </c>
      <c r="J96" s="280">
        <f t="shared" si="20"/>
        <v>45219</v>
      </c>
      <c r="K96" s="274"/>
      <c r="L96" s="280">
        <f t="shared" si="21"/>
        <v>45316</v>
      </c>
      <c r="M96" s="289"/>
      <c r="N96" s="278"/>
      <c r="O96" s="278"/>
      <c r="P96" s="279" t="s">
        <v>3326</v>
      </c>
    </row>
    <row r="97" spans="1:16" s="220" customFormat="1" ht="45" x14ac:dyDescent="0.25">
      <c r="A97" s="282">
        <v>88</v>
      </c>
      <c r="B97" s="282" t="s">
        <v>2918</v>
      </c>
      <c r="C97" s="282" t="s">
        <v>2919</v>
      </c>
      <c r="D97" s="282" t="s">
        <v>2149</v>
      </c>
      <c r="E97" s="282" t="s">
        <v>2920</v>
      </c>
      <c r="F97" s="285">
        <v>44834</v>
      </c>
      <c r="G97" s="254">
        <v>850000</v>
      </c>
      <c r="H97" s="285">
        <v>45015</v>
      </c>
      <c r="I97" s="341" t="s">
        <v>2921</v>
      </c>
      <c r="J97" s="284">
        <f t="shared" si="20"/>
        <v>45008</v>
      </c>
      <c r="K97" s="254" t="s">
        <v>2663</v>
      </c>
      <c r="L97" s="284">
        <f t="shared" si="21"/>
        <v>45105</v>
      </c>
      <c r="M97" s="285">
        <v>45233</v>
      </c>
      <c r="N97" s="285">
        <f>+M97+150</f>
        <v>45383</v>
      </c>
      <c r="O97" s="282"/>
      <c r="P97" s="283" t="s">
        <v>3326</v>
      </c>
    </row>
    <row r="98" spans="1:16" s="73" customFormat="1" ht="45" x14ac:dyDescent="0.25">
      <c r="A98" s="278">
        <v>89</v>
      </c>
      <c r="B98" s="278" t="s">
        <v>2923</v>
      </c>
      <c r="C98" s="278" t="s">
        <v>2924</v>
      </c>
      <c r="D98" s="279" t="s">
        <v>2925</v>
      </c>
      <c r="E98" s="278" t="s">
        <v>2926</v>
      </c>
      <c r="F98" s="281">
        <v>44841</v>
      </c>
      <c r="G98" s="274">
        <v>50000</v>
      </c>
      <c r="H98" s="281">
        <v>44997</v>
      </c>
      <c r="I98" s="345" t="s">
        <v>2927</v>
      </c>
      <c r="J98" s="280">
        <f>H98-7</f>
        <v>44990</v>
      </c>
      <c r="K98" s="274" t="s">
        <v>2663</v>
      </c>
      <c r="L98" s="280">
        <f t="shared" si="21"/>
        <v>45087</v>
      </c>
      <c r="M98" s="289"/>
      <c r="N98" s="278"/>
      <c r="O98" s="278"/>
      <c r="P98" s="279" t="s">
        <v>3326</v>
      </c>
    </row>
    <row r="99" spans="1:16" s="220" customFormat="1" ht="45" x14ac:dyDescent="0.25">
      <c r="A99" s="282">
        <v>90</v>
      </c>
      <c r="B99" s="282" t="s">
        <v>2928</v>
      </c>
      <c r="C99" s="282" t="s">
        <v>2929</v>
      </c>
      <c r="D99" s="282" t="s">
        <v>2930</v>
      </c>
      <c r="E99" s="283" t="s">
        <v>2931</v>
      </c>
      <c r="F99" s="285">
        <v>44841</v>
      </c>
      <c r="G99" s="254">
        <v>350000</v>
      </c>
      <c r="H99" s="285">
        <v>44925</v>
      </c>
      <c r="I99" s="341" t="s">
        <v>2932</v>
      </c>
      <c r="J99" s="49">
        <f>H99-7</f>
        <v>44918</v>
      </c>
      <c r="K99" s="254" t="s">
        <v>2663</v>
      </c>
      <c r="L99" s="284">
        <f t="shared" si="21"/>
        <v>45015</v>
      </c>
      <c r="M99" s="25"/>
      <c r="N99" s="282"/>
      <c r="O99" s="282"/>
      <c r="P99" s="283" t="s">
        <v>3326</v>
      </c>
    </row>
    <row r="100" spans="1:16" s="73" customFormat="1" ht="45" x14ac:dyDescent="0.25">
      <c r="A100" s="278">
        <v>91</v>
      </c>
      <c r="B100" s="278" t="s">
        <v>2933</v>
      </c>
      <c r="C100" s="278" t="s">
        <v>2934</v>
      </c>
      <c r="D100" s="279" t="s">
        <v>308</v>
      </c>
      <c r="E100" s="278" t="s">
        <v>2935</v>
      </c>
      <c r="F100" s="281">
        <v>44841</v>
      </c>
      <c r="G100" s="274">
        <v>300000</v>
      </c>
      <c r="H100" s="281">
        <v>45056</v>
      </c>
      <c r="I100" s="345" t="s">
        <v>3000</v>
      </c>
      <c r="J100" s="280">
        <f>H100-7</f>
        <v>45049</v>
      </c>
      <c r="K100" s="274" t="s">
        <v>2663</v>
      </c>
      <c r="L100" s="280">
        <f t="shared" ref="L100" si="22">H100+90</f>
        <v>45146</v>
      </c>
      <c r="M100" s="280">
        <v>45155</v>
      </c>
      <c r="N100" s="281">
        <f>+M100+150</f>
        <v>45305</v>
      </c>
      <c r="O100" s="280" t="s">
        <v>4100</v>
      </c>
      <c r="P100" s="279" t="s">
        <v>3326</v>
      </c>
    </row>
    <row r="101" spans="1:16" s="220" customFormat="1" ht="45" x14ac:dyDescent="0.25">
      <c r="A101" s="282">
        <v>92</v>
      </c>
      <c r="B101" s="282" t="s">
        <v>2941</v>
      </c>
      <c r="C101" s="282" t="s">
        <v>2942</v>
      </c>
      <c r="D101" s="282" t="s">
        <v>2943</v>
      </c>
      <c r="E101" s="282" t="s">
        <v>2041</v>
      </c>
      <c r="F101" s="285">
        <v>44851</v>
      </c>
      <c r="G101" s="254">
        <v>180000</v>
      </c>
      <c r="H101" s="285">
        <v>44630</v>
      </c>
      <c r="I101" s="341" t="s">
        <v>2944</v>
      </c>
      <c r="J101" s="284">
        <f>H101-7</f>
        <v>44623</v>
      </c>
      <c r="K101" s="254" t="s">
        <v>2663</v>
      </c>
      <c r="L101" s="284">
        <f t="shared" ref="L101" si="23">H101+90</f>
        <v>44720</v>
      </c>
      <c r="M101" s="284">
        <v>45070</v>
      </c>
      <c r="N101" s="285">
        <f>+M101+150</f>
        <v>45220</v>
      </c>
      <c r="O101" s="283" t="s">
        <v>3417</v>
      </c>
      <c r="P101" s="283" t="s">
        <v>3326</v>
      </c>
    </row>
    <row r="102" spans="1:16" s="73" customFormat="1" ht="45" x14ac:dyDescent="0.25">
      <c r="A102" s="296">
        <v>93</v>
      </c>
      <c r="B102" s="296" t="s">
        <v>2945</v>
      </c>
      <c r="C102" s="296" t="s">
        <v>2946</v>
      </c>
      <c r="D102" s="297" t="s">
        <v>2403</v>
      </c>
      <c r="E102" s="296" t="s">
        <v>2947</v>
      </c>
      <c r="F102" s="298">
        <v>44854</v>
      </c>
      <c r="G102" s="299">
        <v>579837.5</v>
      </c>
      <c r="H102" s="298">
        <v>45284</v>
      </c>
      <c r="I102" s="347" t="s">
        <v>3105</v>
      </c>
      <c r="J102" s="300">
        <f>H102-7</f>
        <v>45277</v>
      </c>
      <c r="K102" s="301" t="s">
        <v>3418</v>
      </c>
      <c r="L102" s="300">
        <f t="shared" ref="L102" si="24">H102+90</f>
        <v>45374</v>
      </c>
      <c r="M102" s="300">
        <v>45251</v>
      </c>
      <c r="N102" s="298">
        <f>+M102+150</f>
        <v>45401</v>
      </c>
      <c r="O102" s="297" t="s">
        <v>3992</v>
      </c>
      <c r="P102" s="297" t="s">
        <v>3326</v>
      </c>
    </row>
    <row r="103" spans="1:16" s="220" customFormat="1" ht="45" x14ac:dyDescent="0.25">
      <c r="A103" s="282">
        <v>94</v>
      </c>
      <c r="B103" s="282" t="s">
        <v>2949</v>
      </c>
      <c r="C103" s="282" t="s">
        <v>2950</v>
      </c>
      <c r="D103" s="283" t="s">
        <v>2951</v>
      </c>
      <c r="E103" s="282" t="s">
        <v>2045</v>
      </c>
      <c r="F103" s="285">
        <v>44859</v>
      </c>
      <c r="G103" s="254">
        <v>160000</v>
      </c>
      <c r="H103" s="285">
        <v>45089</v>
      </c>
      <c r="I103" s="341" t="s">
        <v>2952</v>
      </c>
      <c r="J103" s="284">
        <f t="shared" ref="J103:J105" si="25">H103-7</f>
        <v>45082</v>
      </c>
      <c r="K103" s="254" t="s">
        <v>2663</v>
      </c>
      <c r="L103" s="284">
        <f t="shared" ref="L103:L105" si="26">H103+90</f>
        <v>45179</v>
      </c>
      <c r="M103" s="25"/>
      <c r="N103" s="282"/>
      <c r="O103" s="282"/>
      <c r="P103" s="283" t="s">
        <v>3326</v>
      </c>
    </row>
    <row r="104" spans="1:16" s="73" customFormat="1" ht="45" x14ac:dyDescent="0.25">
      <c r="A104" s="278">
        <v>95</v>
      </c>
      <c r="B104" s="278" t="s">
        <v>2953</v>
      </c>
      <c r="C104" s="278" t="s">
        <v>2954</v>
      </c>
      <c r="D104" s="279" t="s">
        <v>2955</v>
      </c>
      <c r="E104" s="278" t="s">
        <v>2956</v>
      </c>
      <c r="F104" s="281">
        <v>44859</v>
      </c>
      <c r="G104" s="274">
        <v>567764.15</v>
      </c>
      <c r="H104" s="281">
        <v>45164</v>
      </c>
      <c r="I104" s="345" t="s">
        <v>2957</v>
      </c>
      <c r="J104" s="280">
        <f t="shared" si="25"/>
        <v>45157</v>
      </c>
      <c r="K104" s="274" t="s">
        <v>2663</v>
      </c>
      <c r="L104" s="280">
        <f t="shared" si="26"/>
        <v>45254</v>
      </c>
      <c r="M104" s="281">
        <v>45030</v>
      </c>
      <c r="N104" s="281"/>
      <c r="O104" s="63"/>
      <c r="P104" s="279" t="s">
        <v>3326</v>
      </c>
    </row>
    <row r="105" spans="1:16" s="220" customFormat="1" ht="45" x14ac:dyDescent="0.25">
      <c r="A105" s="282">
        <v>96</v>
      </c>
      <c r="B105" s="282" t="s">
        <v>2958</v>
      </c>
      <c r="C105" s="282" t="s">
        <v>2959</v>
      </c>
      <c r="D105" s="283" t="s">
        <v>2960</v>
      </c>
      <c r="E105" s="282" t="s">
        <v>2961</v>
      </c>
      <c r="F105" s="285">
        <v>44861</v>
      </c>
      <c r="G105" s="254">
        <v>998137.8</v>
      </c>
      <c r="H105" s="285">
        <v>45105</v>
      </c>
      <c r="I105" s="341" t="s">
        <v>2962</v>
      </c>
      <c r="J105" s="284">
        <f t="shared" si="25"/>
        <v>45098</v>
      </c>
      <c r="K105" s="254" t="s">
        <v>2663</v>
      </c>
      <c r="L105" s="284">
        <f t="shared" si="26"/>
        <v>45195</v>
      </c>
      <c r="M105" s="25"/>
      <c r="N105" s="282"/>
      <c r="O105" s="282"/>
      <c r="P105" s="283" t="s">
        <v>3326</v>
      </c>
    </row>
    <row r="106" spans="1:16" s="73" customFormat="1" ht="45" x14ac:dyDescent="0.25">
      <c r="A106" s="278">
        <v>97</v>
      </c>
      <c r="B106" s="278" t="s">
        <v>2963</v>
      </c>
      <c r="C106" s="278" t="s">
        <v>2964</v>
      </c>
      <c r="D106" s="279" t="s">
        <v>1795</v>
      </c>
      <c r="E106" s="279" t="s">
        <v>2965</v>
      </c>
      <c r="F106" s="281">
        <v>44866</v>
      </c>
      <c r="G106" s="274">
        <v>300000</v>
      </c>
      <c r="H106" s="281">
        <v>44983</v>
      </c>
      <c r="I106" s="345" t="s">
        <v>2966</v>
      </c>
      <c r="J106" s="280">
        <f t="shared" ref="J106" si="27">H106-7</f>
        <v>44976</v>
      </c>
      <c r="K106" s="274" t="s">
        <v>2663</v>
      </c>
      <c r="L106" s="280">
        <f t="shared" ref="L106" si="28">H106+90</f>
        <v>45073</v>
      </c>
      <c r="M106" s="280">
        <v>45239</v>
      </c>
      <c r="N106" s="281">
        <f>+M106+150</f>
        <v>45389</v>
      </c>
      <c r="O106" s="278"/>
      <c r="P106" s="279" t="s">
        <v>3326</v>
      </c>
    </row>
    <row r="107" spans="1:16" s="220" customFormat="1" ht="45" x14ac:dyDescent="0.25">
      <c r="A107" s="282">
        <v>98</v>
      </c>
      <c r="B107" s="282" t="s">
        <v>2968</v>
      </c>
      <c r="C107" s="282" t="s">
        <v>2969</v>
      </c>
      <c r="D107" s="282" t="s">
        <v>2970</v>
      </c>
      <c r="E107" s="282" t="s">
        <v>2971</v>
      </c>
      <c r="F107" s="285">
        <v>44868</v>
      </c>
      <c r="G107" s="254">
        <v>249996.3</v>
      </c>
      <c r="H107" s="285">
        <v>44925</v>
      </c>
      <c r="I107" s="341" t="s">
        <v>3457</v>
      </c>
      <c r="J107" s="49">
        <f t="shared" ref="J107:J108" si="29">H107-7</f>
        <v>44918</v>
      </c>
      <c r="K107" s="254" t="s">
        <v>2663</v>
      </c>
      <c r="L107" s="284">
        <f t="shared" ref="L107:L108" si="30">H107+90</f>
        <v>45015</v>
      </c>
      <c r="M107" s="25"/>
      <c r="N107" s="282"/>
      <c r="O107" s="282"/>
      <c r="P107" s="283" t="s">
        <v>3326</v>
      </c>
    </row>
    <row r="108" spans="1:16" s="73" customFormat="1" ht="45" x14ac:dyDescent="0.25">
      <c r="A108" s="278">
        <v>99</v>
      </c>
      <c r="B108" s="278" t="s">
        <v>2972</v>
      </c>
      <c r="C108" s="278" t="s">
        <v>2973</v>
      </c>
      <c r="D108" s="278" t="s">
        <v>2974</v>
      </c>
      <c r="E108" s="279" t="s">
        <v>2975</v>
      </c>
      <c r="F108" s="281">
        <v>44869</v>
      </c>
      <c r="G108" s="274">
        <v>630000</v>
      </c>
      <c r="H108" s="281">
        <v>44965</v>
      </c>
      <c r="I108" s="345" t="s">
        <v>2976</v>
      </c>
      <c r="J108" s="280">
        <f t="shared" si="29"/>
        <v>44958</v>
      </c>
      <c r="K108" s="274" t="s">
        <v>2663</v>
      </c>
      <c r="L108" s="280">
        <f t="shared" si="30"/>
        <v>45055</v>
      </c>
      <c r="M108" s="289"/>
      <c r="N108" s="278"/>
      <c r="O108" s="278"/>
      <c r="P108" s="279" t="s">
        <v>3326</v>
      </c>
    </row>
    <row r="109" spans="1:16" s="220" customFormat="1" ht="45" x14ac:dyDescent="0.25">
      <c r="A109" s="282">
        <v>100</v>
      </c>
      <c r="B109" s="282" t="s">
        <v>2978</v>
      </c>
      <c r="C109" s="282" t="s">
        <v>2979</v>
      </c>
      <c r="D109" s="283" t="s">
        <v>2811</v>
      </c>
      <c r="E109" s="283" t="s">
        <v>2980</v>
      </c>
      <c r="F109" s="285">
        <v>44873</v>
      </c>
      <c r="G109" s="254">
        <v>499999</v>
      </c>
      <c r="H109" s="285">
        <v>44998</v>
      </c>
      <c r="I109" s="341" t="s">
        <v>2981</v>
      </c>
      <c r="J109" s="284">
        <f t="shared" ref="J109:J111" si="31">H109-7</f>
        <v>44991</v>
      </c>
      <c r="K109" s="254" t="s">
        <v>2663</v>
      </c>
      <c r="L109" s="284">
        <f t="shared" ref="L109:L111" si="32">H109+90</f>
        <v>45088</v>
      </c>
      <c r="M109" s="284">
        <v>45076</v>
      </c>
      <c r="N109" s="285">
        <f>+M109+150</f>
        <v>45226</v>
      </c>
      <c r="O109" s="283" t="s">
        <v>3419</v>
      </c>
      <c r="P109" s="283" t="s">
        <v>3326</v>
      </c>
    </row>
    <row r="110" spans="1:16" s="73" customFormat="1" ht="45" x14ac:dyDescent="0.25">
      <c r="A110" s="278">
        <v>101</v>
      </c>
      <c r="B110" s="278" t="s">
        <v>2982</v>
      </c>
      <c r="C110" s="278" t="s">
        <v>2983</v>
      </c>
      <c r="D110" s="278" t="s">
        <v>1123</v>
      </c>
      <c r="E110" s="279" t="s">
        <v>2984</v>
      </c>
      <c r="F110" s="281">
        <v>44874</v>
      </c>
      <c r="G110" s="274">
        <v>430000</v>
      </c>
      <c r="H110" s="281">
        <v>44922</v>
      </c>
      <c r="I110" s="345" t="s">
        <v>2985</v>
      </c>
      <c r="J110" s="57">
        <f t="shared" si="31"/>
        <v>44915</v>
      </c>
      <c r="K110" s="274" t="s">
        <v>2663</v>
      </c>
      <c r="L110" s="280">
        <f t="shared" si="32"/>
        <v>45012</v>
      </c>
      <c r="M110" s="281">
        <v>45190</v>
      </c>
      <c r="N110" s="281">
        <f>+M110+150</f>
        <v>45340</v>
      </c>
      <c r="O110" s="278"/>
      <c r="P110" s="279" t="s">
        <v>3326</v>
      </c>
    </row>
    <row r="111" spans="1:16" s="220" customFormat="1" ht="45" x14ac:dyDescent="0.25">
      <c r="A111" s="282">
        <v>102</v>
      </c>
      <c r="B111" s="282" t="s">
        <v>2986</v>
      </c>
      <c r="C111" s="282" t="s">
        <v>2987</v>
      </c>
      <c r="D111" s="282" t="s">
        <v>2988</v>
      </c>
      <c r="E111" s="282" t="s">
        <v>2989</v>
      </c>
      <c r="F111" s="285">
        <v>44875</v>
      </c>
      <c r="G111" s="254">
        <v>100000</v>
      </c>
      <c r="H111" s="285">
        <v>45076</v>
      </c>
      <c r="I111" s="341" t="s">
        <v>2990</v>
      </c>
      <c r="J111" s="284">
        <f t="shared" si="31"/>
        <v>45069</v>
      </c>
      <c r="K111" s="254" t="s">
        <v>2663</v>
      </c>
      <c r="L111" s="284">
        <f t="shared" si="32"/>
        <v>45166</v>
      </c>
      <c r="M111" s="284">
        <v>45120</v>
      </c>
      <c r="N111" s="285">
        <f>+M111+150</f>
        <v>45270</v>
      </c>
      <c r="O111" s="283" t="s">
        <v>3501</v>
      </c>
      <c r="P111" s="283" t="s">
        <v>3326</v>
      </c>
    </row>
    <row r="112" spans="1:16" s="73" customFormat="1" ht="67.5" x14ac:dyDescent="0.25">
      <c r="A112" s="278">
        <v>103</v>
      </c>
      <c r="B112" s="278" t="s">
        <v>2996</v>
      </c>
      <c r="C112" s="278" t="s">
        <v>2997</v>
      </c>
      <c r="D112" s="278" t="s">
        <v>1897</v>
      </c>
      <c r="E112" s="279" t="s">
        <v>2998</v>
      </c>
      <c r="F112" s="281">
        <v>44881</v>
      </c>
      <c r="G112" s="274">
        <v>300000</v>
      </c>
      <c r="H112" s="281">
        <v>45093</v>
      </c>
      <c r="I112" s="345" t="s">
        <v>2999</v>
      </c>
      <c r="J112" s="280">
        <f t="shared" ref="J112:J113" si="33">H112-7</f>
        <v>45086</v>
      </c>
      <c r="K112" s="274" t="s">
        <v>2663</v>
      </c>
      <c r="L112" s="280">
        <f t="shared" ref="L112:L113" si="34">H112+90</f>
        <v>45183</v>
      </c>
      <c r="M112" s="281">
        <v>45320</v>
      </c>
      <c r="N112" s="281">
        <f>+M112+150</f>
        <v>45470</v>
      </c>
      <c r="O112" s="345" t="s">
        <v>4126</v>
      </c>
      <c r="P112" s="279" t="s">
        <v>3326</v>
      </c>
    </row>
    <row r="113" spans="1:16" s="220" customFormat="1" ht="45" x14ac:dyDescent="0.25">
      <c r="A113" s="294">
        <v>104</v>
      </c>
      <c r="B113" s="282" t="s">
        <v>1332</v>
      </c>
      <c r="C113" s="25"/>
      <c r="D113" s="25"/>
      <c r="E113" s="25"/>
      <c r="F113" s="282"/>
      <c r="G113" s="282"/>
      <c r="H113" s="25"/>
      <c r="I113" s="348"/>
      <c r="J113" s="284">
        <f t="shared" si="33"/>
        <v>-7</v>
      </c>
      <c r="K113" s="254"/>
      <c r="L113" s="284">
        <f t="shared" si="34"/>
        <v>90</v>
      </c>
      <c r="M113" s="25"/>
      <c r="N113" s="282"/>
      <c r="O113" s="282"/>
      <c r="P113" s="283" t="s">
        <v>3326</v>
      </c>
    </row>
    <row r="114" spans="1:16" s="73" customFormat="1" ht="45" x14ac:dyDescent="0.25">
      <c r="A114" s="278">
        <v>105</v>
      </c>
      <c r="B114" s="278" t="s">
        <v>3002</v>
      </c>
      <c r="C114" s="278" t="s">
        <v>3003</v>
      </c>
      <c r="D114" s="278" t="s">
        <v>3004</v>
      </c>
      <c r="E114" s="278" t="s">
        <v>3005</v>
      </c>
      <c r="F114" s="281">
        <v>44883</v>
      </c>
      <c r="G114" s="278" t="s">
        <v>3342</v>
      </c>
      <c r="H114" s="281">
        <v>45000</v>
      </c>
      <c r="I114" s="345" t="s">
        <v>3006</v>
      </c>
      <c r="J114" s="280">
        <f t="shared" ref="J114:J115" si="35">H114-7</f>
        <v>44993</v>
      </c>
      <c r="K114" s="274" t="s">
        <v>2663</v>
      </c>
      <c r="L114" s="280">
        <f t="shared" ref="L114:L115" si="36">H114+90</f>
        <v>45090</v>
      </c>
      <c r="M114" s="289"/>
      <c r="N114" s="278"/>
      <c r="O114" s="278"/>
      <c r="P114" s="279" t="s">
        <v>3326</v>
      </c>
    </row>
    <row r="115" spans="1:16" s="220" customFormat="1" ht="45" x14ac:dyDescent="0.25">
      <c r="A115" s="282">
        <v>106</v>
      </c>
      <c r="B115" s="282" t="s">
        <v>3007</v>
      </c>
      <c r="C115" s="282" t="s">
        <v>3008</v>
      </c>
      <c r="D115" s="282" t="s">
        <v>18</v>
      </c>
      <c r="E115" s="282" t="s">
        <v>3009</v>
      </c>
      <c r="F115" s="285">
        <v>44883</v>
      </c>
      <c r="G115" s="254">
        <v>120000</v>
      </c>
      <c r="H115" s="285">
        <v>45221</v>
      </c>
      <c r="I115" s="341" t="s">
        <v>3010</v>
      </c>
      <c r="J115" s="284">
        <f t="shared" si="35"/>
        <v>45214</v>
      </c>
      <c r="K115" s="254" t="s">
        <v>2663</v>
      </c>
      <c r="L115" s="284">
        <f t="shared" si="36"/>
        <v>45311</v>
      </c>
      <c r="M115" s="25"/>
      <c r="N115" s="282"/>
      <c r="O115" s="282"/>
      <c r="P115" s="283" t="s">
        <v>3326</v>
      </c>
    </row>
    <row r="116" spans="1:16" s="73" customFormat="1" ht="45" x14ac:dyDescent="0.25">
      <c r="A116" s="278">
        <v>107</v>
      </c>
      <c r="B116" s="278" t="s">
        <v>3014</v>
      </c>
      <c r="C116" s="278" t="s">
        <v>3015</v>
      </c>
      <c r="D116" s="278" t="s">
        <v>3016</v>
      </c>
      <c r="E116" s="278" t="s">
        <v>3017</v>
      </c>
      <c r="F116" s="281">
        <v>45253</v>
      </c>
      <c r="G116" s="278" t="s">
        <v>3343</v>
      </c>
      <c r="H116" s="281">
        <v>45053</v>
      </c>
      <c r="I116" s="345" t="s">
        <v>3018</v>
      </c>
      <c r="J116" s="280">
        <f t="shared" ref="J116:J118" si="37">H116-7</f>
        <v>45046</v>
      </c>
      <c r="K116" s="274" t="s">
        <v>2663</v>
      </c>
      <c r="L116" s="280">
        <f t="shared" ref="L116:L118" si="38">H116+90</f>
        <v>45143</v>
      </c>
      <c r="M116" s="281">
        <v>45343</v>
      </c>
      <c r="N116" s="281">
        <f>+M116+150</f>
        <v>45493</v>
      </c>
      <c r="O116" s="278"/>
      <c r="P116" s="279" t="s">
        <v>3326</v>
      </c>
    </row>
    <row r="117" spans="1:16" s="220" customFormat="1" ht="45" x14ac:dyDescent="0.25">
      <c r="A117" s="282">
        <v>108</v>
      </c>
      <c r="B117" s="282" t="s">
        <v>3019</v>
      </c>
      <c r="C117" s="282" t="s">
        <v>3020</v>
      </c>
      <c r="D117" s="282" t="s">
        <v>3021</v>
      </c>
      <c r="E117" s="282" t="s">
        <v>3022</v>
      </c>
      <c r="F117" s="285">
        <v>44888</v>
      </c>
      <c r="G117" s="254">
        <v>600000</v>
      </c>
      <c r="H117" s="285">
        <v>44953</v>
      </c>
      <c r="I117" s="341" t="s">
        <v>3023</v>
      </c>
      <c r="J117" s="49">
        <f t="shared" si="37"/>
        <v>44946</v>
      </c>
      <c r="K117" s="254" t="s">
        <v>2663</v>
      </c>
      <c r="L117" s="284">
        <f t="shared" si="38"/>
        <v>45043</v>
      </c>
      <c r="M117" s="25"/>
      <c r="N117" s="282"/>
      <c r="O117" s="282"/>
      <c r="P117" s="283" t="s">
        <v>3326</v>
      </c>
    </row>
    <row r="118" spans="1:16" s="73" customFormat="1" ht="45" x14ac:dyDescent="0.25">
      <c r="A118" s="278">
        <v>109</v>
      </c>
      <c r="B118" s="278" t="s">
        <v>3024</v>
      </c>
      <c r="C118" s="278" t="s">
        <v>3025</v>
      </c>
      <c r="D118" s="278" t="s">
        <v>3026</v>
      </c>
      <c r="E118" s="278" t="s">
        <v>3027</v>
      </c>
      <c r="F118" s="281">
        <v>44888</v>
      </c>
      <c r="G118" s="274">
        <v>100000</v>
      </c>
      <c r="H118" s="281">
        <v>45090</v>
      </c>
      <c r="I118" s="345" t="s">
        <v>3077</v>
      </c>
      <c r="J118" s="280">
        <f t="shared" si="37"/>
        <v>45083</v>
      </c>
      <c r="K118" s="274" t="s">
        <v>2663</v>
      </c>
      <c r="L118" s="280">
        <f t="shared" si="38"/>
        <v>45180</v>
      </c>
      <c r="M118" s="281">
        <v>45238</v>
      </c>
      <c r="N118" s="281">
        <f>+M118+150</f>
        <v>45388</v>
      </c>
      <c r="O118" s="278"/>
      <c r="P118" s="279" t="s">
        <v>3326</v>
      </c>
    </row>
    <row r="119" spans="1:16" s="220" customFormat="1" ht="45" x14ac:dyDescent="0.25">
      <c r="A119" s="282">
        <v>110</v>
      </c>
      <c r="B119" s="282" t="s">
        <v>3029</v>
      </c>
      <c r="C119" s="282" t="s">
        <v>3030</v>
      </c>
      <c r="D119" s="282" t="s">
        <v>1253</v>
      </c>
      <c r="E119" s="282" t="s">
        <v>3031</v>
      </c>
      <c r="F119" s="285">
        <v>44894</v>
      </c>
      <c r="G119" s="254">
        <v>200000</v>
      </c>
      <c r="H119" s="285">
        <v>45026</v>
      </c>
      <c r="I119" s="341" t="s">
        <v>3032</v>
      </c>
      <c r="J119" s="284">
        <f t="shared" ref="J119:J129" si="39">H119-7</f>
        <v>45019</v>
      </c>
      <c r="K119" s="254" t="s">
        <v>2663</v>
      </c>
      <c r="L119" s="284">
        <f t="shared" ref="L119:L129" si="40">H119+90</f>
        <v>45116</v>
      </c>
      <c r="M119" s="284">
        <v>45111</v>
      </c>
      <c r="N119" s="285">
        <f>+M119+150</f>
        <v>45261</v>
      </c>
      <c r="O119" s="282"/>
      <c r="P119" s="283" t="s">
        <v>3326</v>
      </c>
    </row>
    <row r="120" spans="1:16" s="73" customFormat="1" ht="45" x14ac:dyDescent="0.25">
      <c r="A120" s="278">
        <v>111</v>
      </c>
      <c r="B120" s="278" t="s">
        <v>3033</v>
      </c>
      <c r="C120" s="278" t="s">
        <v>3034</v>
      </c>
      <c r="D120" s="279" t="s">
        <v>3035</v>
      </c>
      <c r="E120" s="278" t="s">
        <v>3036</v>
      </c>
      <c r="F120" s="281">
        <v>44896</v>
      </c>
      <c r="G120" s="274">
        <v>99951</v>
      </c>
      <c r="H120" s="281">
        <v>45107</v>
      </c>
      <c r="I120" s="345" t="s">
        <v>3037</v>
      </c>
      <c r="J120" s="280">
        <f t="shared" si="39"/>
        <v>45100</v>
      </c>
      <c r="K120" s="274" t="s">
        <v>2663</v>
      </c>
      <c r="L120" s="281">
        <f t="shared" si="40"/>
        <v>45197</v>
      </c>
      <c r="M120" s="281">
        <v>45191</v>
      </c>
      <c r="N120" s="281">
        <f>+M120+150</f>
        <v>45341</v>
      </c>
      <c r="O120" s="278"/>
      <c r="P120" s="279" t="s">
        <v>3326</v>
      </c>
    </row>
    <row r="121" spans="1:16" s="220" customFormat="1" ht="45" x14ac:dyDescent="0.25">
      <c r="A121" s="282">
        <v>112</v>
      </c>
      <c r="B121" s="282" t="s">
        <v>3038</v>
      </c>
      <c r="C121" s="282" t="s">
        <v>3039</v>
      </c>
      <c r="D121" s="282" t="s">
        <v>3040</v>
      </c>
      <c r="E121" s="282" t="s">
        <v>3041</v>
      </c>
      <c r="F121" s="285">
        <v>44897</v>
      </c>
      <c r="G121" s="254">
        <v>230000</v>
      </c>
      <c r="H121" s="285">
        <v>44971</v>
      </c>
      <c r="I121" s="341" t="s">
        <v>3042</v>
      </c>
      <c r="J121" s="284">
        <f t="shared" si="39"/>
        <v>44964</v>
      </c>
      <c r="K121" s="254" t="s">
        <v>2663</v>
      </c>
      <c r="L121" s="284">
        <f t="shared" si="40"/>
        <v>45061</v>
      </c>
      <c r="M121" s="25"/>
      <c r="N121" s="282"/>
      <c r="O121" s="282"/>
      <c r="P121" s="283" t="s">
        <v>3326</v>
      </c>
    </row>
    <row r="122" spans="1:16" s="73" customFormat="1" ht="45" x14ac:dyDescent="0.25">
      <c r="A122" s="278">
        <v>113</v>
      </c>
      <c r="B122" s="278" t="s">
        <v>3043</v>
      </c>
      <c r="C122" s="278" t="s">
        <v>3044</v>
      </c>
      <c r="D122" s="152" t="s">
        <v>3045</v>
      </c>
      <c r="E122" s="278" t="s">
        <v>3046</v>
      </c>
      <c r="F122" s="281">
        <v>44897</v>
      </c>
      <c r="G122" s="274">
        <v>150000</v>
      </c>
      <c r="H122" s="281">
        <v>45107</v>
      </c>
      <c r="I122" s="345" t="s">
        <v>3047</v>
      </c>
      <c r="J122" s="280">
        <f t="shared" si="39"/>
        <v>45100</v>
      </c>
      <c r="K122" s="274" t="s">
        <v>2663</v>
      </c>
      <c r="L122" s="280">
        <f t="shared" si="40"/>
        <v>45197</v>
      </c>
      <c r="M122" s="289"/>
      <c r="N122" s="278"/>
      <c r="O122" s="278"/>
      <c r="P122" s="279" t="s">
        <v>3326</v>
      </c>
    </row>
    <row r="123" spans="1:16" s="220" customFormat="1" ht="45" x14ac:dyDescent="0.25">
      <c r="A123" s="282">
        <v>114</v>
      </c>
      <c r="B123" s="282" t="s">
        <v>3048</v>
      </c>
      <c r="C123" s="282" t="s">
        <v>3049</v>
      </c>
      <c r="D123" s="282" t="s">
        <v>925</v>
      </c>
      <c r="E123" s="282" t="s">
        <v>3050</v>
      </c>
      <c r="F123" s="285">
        <v>44901</v>
      </c>
      <c r="G123" s="254">
        <v>245000</v>
      </c>
      <c r="H123" s="285">
        <v>45077</v>
      </c>
      <c r="I123" s="341" t="s">
        <v>3051</v>
      </c>
      <c r="J123" s="284">
        <f t="shared" si="39"/>
        <v>45070</v>
      </c>
      <c r="K123" s="254" t="s">
        <v>2663</v>
      </c>
      <c r="L123" s="284">
        <f t="shared" si="40"/>
        <v>45167</v>
      </c>
      <c r="M123" s="284">
        <v>45390</v>
      </c>
      <c r="N123" s="285">
        <f>+M123+150</f>
        <v>45540</v>
      </c>
      <c r="O123" s="282"/>
      <c r="P123" s="283" t="s">
        <v>3326</v>
      </c>
    </row>
    <row r="124" spans="1:16" s="73" customFormat="1" ht="45" x14ac:dyDescent="0.25">
      <c r="A124" s="278">
        <v>115</v>
      </c>
      <c r="B124" s="278" t="s">
        <v>3052</v>
      </c>
      <c r="C124" s="278" t="s">
        <v>3053</v>
      </c>
      <c r="D124" s="119" t="s">
        <v>3054</v>
      </c>
      <c r="E124" s="119" t="s">
        <v>3055</v>
      </c>
      <c r="F124" s="281">
        <v>44903</v>
      </c>
      <c r="G124" s="291">
        <v>449810</v>
      </c>
      <c r="H124" s="281">
        <v>44967</v>
      </c>
      <c r="I124" s="345" t="s">
        <v>3056</v>
      </c>
      <c r="J124" s="280">
        <f t="shared" si="39"/>
        <v>44960</v>
      </c>
      <c r="K124" s="274" t="s">
        <v>2663</v>
      </c>
      <c r="L124" s="280">
        <f t="shared" si="40"/>
        <v>45057</v>
      </c>
      <c r="M124" s="281">
        <v>45140</v>
      </c>
      <c r="N124" s="281">
        <f>+M124+150</f>
        <v>45290</v>
      </c>
      <c r="O124" s="279" t="s">
        <v>3621</v>
      </c>
      <c r="P124" s="279" t="s">
        <v>3326</v>
      </c>
    </row>
    <row r="125" spans="1:16" s="220" customFormat="1" ht="45" x14ac:dyDescent="0.25">
      <c r="A125" s="282">
        <v>116</v>
      </c>
      <c r="B125" s="282" t="s">
        <v>3057</v>
      </c>
      <c r="C125" s="282" t="s">
        <v>3058</v>
      </c>
      <c r="D125" s="93" t="s">
        <v>843</v>
      </c>
      <c r="E125" s="91" t="s">
        <v>3059</v>
      </c>
      <c r="F125" s="285">
        <v>44903</v>
      </c>
      <c r="G125" s="276">
        <v>90000</v>
      </c>
      <c r="H125" s="285">
        <v>44967</v>
      </c>
      <c r="I125" s="341" t="s">
        <v>3060</v>
      </c>
      <c r="J125" s="284">
        <f t="shared" si="39"/>
        <v>44960</v>
      </c>
      <c r="K125" s="254" t="s">
        <v>2663</v>
      </c>
      <c r="L125" s="284">
        <f t="shared" si="40"/>
        <v>45057</v>
      </c>
      <c r="M125" s="284">
        <v>44979</v>
      </c>
      <c r="N125" s="285">
        <f>M125+150</f>
        <v>45129</v>
      </c>
      <c r="O125" s="283" t="s">
        <v>3276</v>
      </c>
      <c r="P125" s="283" t="s">
        <v>3326</v>
      </c>
    </row>
    <row r="126" spans="1:16" s="73" customFormat="1" ht="45" x14ac:dyDescent="0.25">
      <c r="A126" s="278">
        <v>117</v>
      </c>
      <c r="B126" s="278" t="s">
        <v>3061</v>
      </c>
      <c r="C126" s="278" t="s">
        <v>3062</v>
      </c>
      <c r="D126" s="119" t="s">
        <v>2209</v>
      </c>
      <c r="E126" s="119" t="s">
        <v>3063</v>
      </c>
      <c r="F126" s="281">
        <v>44903</v>
      </c>
      <c r="G126" s="119" t="s">
        <v>3344</v>
      </c>
      <c r="H126" s="281">
        <v>45054</v>
      </c>
      <c r="I126" s="345" t="s">
        <v>3064</v>
      </c>
      <c r="J126" s="280">
        <f t="shared" si="39"/>
        <v>45047</v>
      </c>
      <c r="K126" s="274" t="s">
        <v>2663</v>
      </c>
      <c r="L126" s="280">
        <f t="shared" si="40"/>
        <v>45144</v>
      </c>
      <c r="M126" s="289"/>
      <c r="N126" s="278"/>
      <c r="O126" s="278"/>
      <c r="P126" s="279" t="s">
        <v>3326</v>
      </c>
    </row>
    <row r="127" spans="1:16" s="220" customFormat="1" ht="45" x14ac:dyDescent="0.25">
      <c r="A127" s="282">
        <v>118</v>
      </c>
      <c r="B127" s="282" t="s">
        <v>3065</v>
      </c>
      <c r="C127" s="282" t="s">
        <v>3066</v>
      </c>
      <c r="D127" s="93" t="s">
        <v>2580</v>
      </c>
      <c r="E127" s="91" t="s">
        <v>3067</v>
      </c>
      <c r="F127" s="285">
        <v>44903</v>
      </c>
      <c r="G127" s="276">
        <v>150000</v>
      </c>
      <c r="H127" s="285">
        <v>44986</v>
      </c>
      <c r="I127" s="341" t="s">
        <v>3068</v>
      </c>
      <c r="J127" s="284">
        <f t="shared" si="39"/>
        <v>44979</v>
      </c>
      <c r="K127" s="254" t="s">
        <v>2663</v>
      </c>
      <c r="L127" s="284">
        <f t="shared" si="40"/>
        <v>45076</v>
      </c>
      <c r="M127" s="284">
        <v>45069</v>
      </c>
      <c r="N127" s="285">
        <f>+M127+150</f>
        <v>45219</v>
      </c>
      <c r="O127" s="283" t="s">
        <v>3417</v>
      </c>
      <c r="P127" s="283" t="s">
        <v>3326</v>
      </c>
    </row>
    <row r="128" spans="1:16" s="73" customFormat="1" ht="45" x14ac:dyDescent="0.25">
      <c r="A128" s="278">
        <v>119</v>
      </c>
      <c r="B128" s="278" t="s">
        <v>3069</v>
      </c>
      <c r="C128" s="278" t="s">
        <v>3070</v>
      </c>
      <c r="D128" s="119" t="s">
        <v>1123</v>
      </c>
      <c r="E128" s="120" t="s">
        <v>3071</v>
      </c>
      <c r="F128" s="281">
        <v>44907</v>
      </c>
      <c r="G128" s="291">
        <v>390000</v>
      </c>
      <c r="H128" s="281">
        <v>44990</v>
      </c>
      <c r="I128" s="345" t="s">
        <v>3072</v>
      </c>
      <c r="J128" s="280">
        <f t="shared" si="39"/>
        <v>44983</v>
      </c>
      <c r="K128" s="274" t="s">
        <v>2663</v>
      </c>
      <c r="L128" s="280">
        <f t="shared" si="40"/>
        <v>45080</v>
      </c>
      <c r="M128" s="289"/>
      <c r="N128" s="278"/>
      <c r="O128" s="278"/>
      <c r="P128" s="279" t="s">
        <v>3326</v>
      </c>
    </row>
    <row r="129" spans="1:16" s="220" customFormat="1" ht="45" x14ac:dyDescent="0.25">
      <c r="A129" s="282">
        <v>120</v>
      </c>
      <c r="B129" s="282" t="s">
        <v>3073</v>
      </c>
      <c r="C129" s="282" t="s">
        <v>3074</v>
      </c>
      <c r="D129" s="91" t="s">
        <v>3075</v>
      </c>
      <c r="E129" s="93" t="s">
        <v>3076</v>
      </c>
      <c r="F129" s="285">
        <v>44907</v>
      </c>
      <c r="G129" s="276">
        <v>150000</v>
      </c>
      <c r="H129" s="285">
        <v>44997</v>
      </c>
      <c r="I129" s="341" t="s">
        <v>3006</v>
      </c>
      <c r="J129" s="284">
        <f t="shared" si="39"/>
        <v>44990</v>
      </c>
      <c r="K129" s="254" t="s">
        <v>2663</v>
      </c>
      <c r="L129" s="284">
        <f t="shared" si="40"/>
        <v>45087</v>
      </c>
      <c r="M129" s="25"/>
      <c r="N129" s="282"/>
      <c r="O129" s="282"/>
      <c r="P129" s="283" t="s">
        <v>3326</v>
      </c>
    </row>
    <row r="130" spans="1:16" s="73" customFormat="1" ht="45" x14ac:dyDescent="0.25">
      <c r="A130" s="278">
        <v>121</v>
      </c>
      <c r="B130" s="278" t="s">
        <v>3078</v>
      </c>
      <c r="C130" s="278" t="s">
        <v>3079</v>
      </c>
      <c r="D130" s="278" t="s">
        <v>3080</v>
      </c>
      <c r="E130" s="278" t="s">
        <v>3081</v>
      </c>
      <c r="F130" s="281">
        <v>44909</v>
      </c>
      <c r="G130" s="274">
        <v>230000</v>
      </c>
      <c r="H130" s="281">
        <v>45036</v>
      </c>
      <c r="I130" s="345" t="s">
        <v>3082</v>
      </c>
      <c r="J130" s="280">
        <f t="shared" ref="J130" si="41">H130-7</f>
        <v>45029</v>
      </c>
      <c r="K130" s="274" t="s">
        <v>2663</v>
      </c>
      <c r="L130" s="280">
        <f t="shared" ref="L130" si="42">H130+90</f>
        <v>45126</v>
      </c>
      <c r="M130" s="281">
        <v>45057</v>
      </c>
      <c r="N130" s="281">
        <f>+M130+150</f>
        <v>45207</v>
      </c>
      <c r="O130" s="279" t="s">
        <v>3417</v>
      </c>
      <c r="P130" s="279" t="s">
        <v>3326</v>
      </c>
    </row>
    <row r="131" spans="1:16" s="220" customFormat="1" ht="45" x14ac:dyDescent="0.25">
      <c r="A131" s="282">
        <v>122</v>
      </c>
      <c r="B131" s="282" t="s">
        <v>3084</v>
      </c>
      <c r="C131" s="282" t="s">
        <v>3085</v>
      </c>
      <c r="D131" s="283" t="s">
        <v>2121</v>
      </c>
      <c r="E131" s="282" t="s">
        <v>3086</v>
      </c>
      <c r="F131" s="285">
        <v>44910</v>
      </c>
      <c r="G131" s="254">
        <v>119944.93</v>
      </c>
      <c r="H131" s="285">
        <v>45290</v>
      </c>
      <c r="I131" s="341" t="s">
        <v>3087</v>
      </c>
      <c r="J131" s="284">
        <f t="shared" ref="J131:J136" si="43">H131-7</f>
        <v>45283</v>
      </c>
      <c r="K131" s="254" t="s">
        <v>2663</v>
      </c>
      <c r="L131" s="284">
        <f t="shared" ref="L131:L136" si="44">H131+90</f>
        <v>45380</v>
      </c>
      <c r="M131" s="25"/>
      <c r="N131" s="282"/>
      <c r="O131" s="282"/>
      <c r="P131" s="283" t="s">
        <v>3326</v>
      </c>
    </row>
    <row r="132" spans="1:16" s="73" customFormat="1" ht="67.5" x14ac:dyDescent="0.25">
      <c r="A132" s="278">
        <v>123</v>
      </c>
      <c r="B132" s="278" t="s">
        <v>3088</v>
      </c>
      <c r="C132" s="278" t="s">
        <v>3089</v>
      </c>
      <c r="D132" s="279" t="s">
        <v>2507</v>
      </c>
      <c r="E132" s="278" t="s">
        <v>3090</v>
      </c>
      <c r="F132" s="281">
        <v>44911</v>
      </c>
      <c r="G132" s="274">
        <v>50000</v>
      </c>
      <c r="H132" s="281">
        <v>45005</v>
      </c>
      <c r="I132" s="345" t="s">
        <v>3091</v>
      </c>
      <c r="J132" s="280">
        <f t="shared" si="43"/>
        <v>44998</v>
      </c>
      <c r="K132" s="274" t="s">
        <v>2663</v>
      </c>
      <c r="L132" s="280">
        <f t="shared" si="44"/>
        <v>45095</v>
      </c>
      <c r="M132" s="281">
        <v>45114</v>
      </c>
      <c r="N132" s="281">
        <f>+M132+150</f>
        <v>45264</v>
      </c>
      <c r="O132" s="279" t="s">
        <v>3600</v>
      </c>
      <c r="P132" s="279" t="s">
        <v>3326</v>
      </c>
    </row>
    <row r="133" spans="1:16" s="220" customFormat="1" ht="45" x14ac:dyDescent="0.25">
      <c r="A133" s="282">
        <v>124</v>
      </c>
      <c r="B133" s="282" t="s">
        <v>3092</v>
      </c>
      <c r="C133" s="282" t="s">
        <v>3093</v>
      </c>
      <c r="D133" s="283" t="s">
        <v>602</v>
      </c>
      <c r="E133" s="282" t="s">
        <v>3094</v>
      </c>
      <c r="F133" s="285">
        <v>44914</v>
      </c>
      <c r="G133" s="254">
        <v>100000</v>
      </c>
      <c r="H133" s="285">
        <v>45047</v>
      </c>
      <c r="I133" s="341" t="s">
        <v>3095</v>
      </c>
      <c r="J133" s="284">
        <f t="shared" si="43"/>
        <v>45040</v>
      </c>
      <c r="K133" s="254" t="s">
        <v>2663</v>
      </c>
      <c r="L133" s="284">
        <f t="shared" si="44"/>
        <v>45137</v>
      </c>
      <c r="M133" s="25"/>
      <c r="N133" s="282"/>
      <c r="O133" s="282"/>
      <c r="P133" s="283" t="s">
        <v>3326</v>
      </c>
    </row>
    <row r="134" spans="1:16" s="73" customFormat="1" ht="45" x14ac:dyDescent="0.25">
      <c r="A134" s="278">
        <v>125</v>
      </c>
      <c r="B134" s="278" t="s">
        <v>3096</v>
      </c>
      <c r="C134" s="278" t="s">
        <v>3097</v>
      </c>
      <c r="D134" s="279" t="s">
        <v>3098</v>
      </c>
      <c r="E134" s="278" t="s">
        <v>3099</v>
      </c>
      <c r="F134" s="281">
        <v>44918</v>
      </c>
      <c r="G134" s="274">
        <v>99882.5</v>
      </c>
      <c r="H134" s="281">
        <v>45012</v>
      </c>
      <c r="I134" s="345" t="s">
        <v>3100</v>
      </c>
      <c r="J134" s="280">
        <f t="shared" si="43"/>
        <v>45005</v>
      </c>
      <c r="K134" s="274" t="s">
        <v>2663</v>
      </c>
      <c r="L134" s="280">
        <f t="shared" si="44"/>
        <v>45102</v>
      </c>
      <c r="M134" s="281">
        <v>44979</v>
      </c>
      <c r="N134" s="281">
        <f>M134+150</f>
        <v>45129</v>
      </c>
      <c r="O134" s="62" t="s">
        <v>3362</v>
      </c>
      <c r="P134" s="279" t="s">
        <v>3326</v>
      </c>
    </row>
    <row r="135" spans="1:16" s="220" customFormat="1" ht="45" x14ac:dyDescent="0.25">
      <c r="A135" s="282">
        <v>126</v>
      </c>
      <c r="B135" s="282" t="s">
        <v>1332</v>
      </c>
      <c r="C135" s="282"/>
      <c r="D135" s="283"/>
      <c r="E135" s="283"/>
      <c r="F135" s="282"/>
      <c r="G135" s="282"/>
      <c r="H135" s="282"/>
      <c r="I135" s="341"/>
      <c r="J135" s="284">
        <f t="shared" si="43"/>
        <v>-7</v>
      </c>
      <c r="K135" s="254"/>
      <c r="L135" s="284">
        <f t="shared" si="44"/>
        <v>90</v>
      </c>
      <c r="M135" s="25"/>
      <c r="N135" s="282"/>
      <c r="O135" s="282"/>
      <c r="P135" s="283" t="s">
        <v>3326</v>
      </c>
    </row>
    <row r="136" spans="1:16" s="73" customFormat="1" ht="45" x14ac:dyDescent="0.25">
      <c r="A136" s="278">
        <v>127</v>
      </c>
      <c r="B136" s="278" t="s">
        <v>3101</v>
      </c>
      <c r="C136" s="278" t="s">
        <v>3125</v>
      </c>
      <c r="D136" s="279" t="s">
        <v>2133</v>
      </c>
      <c r="E136" s="278" t="s">
        <v>3102</v>
      </c>
      <c r="F136" s="281">
        <v>44917</v>
      </c>
      <c r="G136" s="274">
        <v>400000</v>
      </c>
      <c r="H136" s="281">
        <v>45169</v>
      </c>
      <c r="I136" s="345" t="s">
        <v>3103</v>
      </c>
      <c r="J136" s="280">
        <f t="shared" si="43"/>
        <v>45162</v>
      </c>
      <c r="K136" s="274" t="s">
        <v>2663</v>
      </c>
      <c r="L136" s="280">
        <f t="shared" si="44"/>
        <v>45259</v>
      </c>
      <c r="M136" s="289"/>
      <c r="N136" s="278"/>
      <c r="O136" s="278"/>
      <c r="P136" s="279" t="s">
        <v>3326</v>
      </c>
    </row>
    <row r="137" spans="1:16" s="220" customFormat="1" ht="45" x14ac:dyDescent="0.25">
      <c r="A137" s="282">
        <v>128</v>
      </c>
      <c r="B137" s="282" t="s">
        <v>3106</v>
      </c>
      <c r="C137" s="282" t="s">
        <v>3107</v>
      </c>
      <c r="D137" s="282" t="s">
        <v>1115</v>
      </c>
      <c r="E137" s="282" t="s">
        <v>3108</v>
      </c>
      <c r="F137" s="285">
        <v>44918</v>
      </c>
      <c r="G137" s="254">
        <v>400464</v>
      </c>
      <c r="H137" s="285">
        <v>45089</v>
      </c>
      <c r="I137" s="341" t="s">
        <v>3109</v>
      </c>
      <c r="J137" s="284">
        <f t="shared" ref="J137" si="45">H137-7</f>
        <v>45082</v>
      </c>
      <c r="K137" s="254" t="s">
        <v>2663</v>
      </c>
      <c r="L137" s="284">
        <f t="shared" ref="L137" si="46">H137+90</f>
        <v>45179</v>
      </c>
      <c r="M137" s="284">
        <v>45278</v>
      </c>
      <c r="N137" s="285">
        <f>+M137+150</f>
        <v>45428</v>
      </c>
      <c r="O137" s="282"/>
      <c r="P137" s="283" t="s">
        <v>3326</v>
      </c>
    </row>
    <row r="138" spans="1:16" s="73" customFormat="1" ht="45" x14ac:dyDescent="0.25">
      <c r="A138" s="278">
        <v>129</v>
      </c>
      <c r="B138" s="278" t="s">
        <v>3113</v>
      </c>
      <c r="C138" s="278" t="s">
        <v>3114</v>
      </c>
      <c r="D138" s="279" t="s">
        <v>2121</v>
      </c>
      <c r="E138" s="278" t="s">
        <v>3115</v>
      </c>
      <c r="F138" s="281">
        <v>44922</v>
      </c>
      <c r="G138" s="274">
        <v>100000</v>
      </c>
      <c r="H138" s="281">
        <v>45013</v>
      </c>
      <c r="I138" s="345" t="s">
        <v>3116</v>
      </c>
      <c r="J138" s="280">
        <f t="shared" ref="J138:J140" si="47">H138-7</f>
        <v>45006</v>
      </c>
      <c r="K138" s="274" t="s">
        <v>2663</v>
      </c>
      <c r="L138" s="280">
        <f t="shared" ref="L138:L140" si="48">H138+90</f>
        <v>45103</v>
      </c>
      <c r="M138" s="281">
        <v>45156</v>
      </c>
      <c r="N138" s="281">
        <f>+M138+150</f>
        <v>45306</v>
      </c>
      <c r="O138" s="279" t="s">
        <v>3598</v>
      </c>
      <c r="P138" s="279" t="s">
        <v>3326</v>
      </c>
    </row>
    <row r="139" spans="1:16" s="220" customFormat="1" ht="45" x14ac:dyDescent="0.25">
      <c r="A139" s="282">
        <v>130</v>
      </c>
      <c r="B139" s="282" t="s">
        <v>3117</v>
      </c>
      <c r="C139" s="282" t="s">
        <v>3118</v>
      </c>
      <c r="D139" s="283" t="s">
        <v>2811</v>
      </c>
      <c r="E139" s="282" t="s">
        <v>3119</v>
      </c>
      <c r="F139" s="285">
        <v>44922</v>
      </c>
      <c r="G139" s="254">
        <v>120000</v>
      </c>
      <c r="H139" s="285">
        <v>45074</v>
      </c>
      <c r="I139" s="341" t="s">
        <v>3120</v>
      </c>
      <c r="J139" s="284">
        <f t="shared" si="47"/>
        <v>45067</v>
      </c>
      <c r="K139" s="254" t="s">
        <v>2663</v>
      </c>
      <c r="L139" s="284">
        <f t="shared" si="48"/>
        <v>45164</v>
      </c>
      <c r="M139" s="284">
        <v>45218</v>
      </c>
      <c r="N139" s="285">
        <f>M139+150</f>
        <v>45368</v>
      </c>
      <c r="O139" s="283" t="s">
        <v>3991</v>
      </c>
      <c r="P139" s="283" t="s">
        <v>3326</v>
      </c>
    </row>
    <row r="140" spans="1:16" s="73" customFormat="1" ht="45" x14ac:dyDescent="0.25">
      <c r="A140" s="278">
        <v>131</v>
      </c>
      <c r="B140" s="278" t="s">
        <v>3121</v>
      </c>
      <c r="C140" s="278" t="s">
        <v>3122</v>
      </c>
      <c r="D140" s="278" t="s">
        <v>418</v>
      </c>
      <c r="E140" s="278" t="s">
        <v>3123</v>
      </c>
      <c r="F140" s="281">
        <v>44922</v>
      </c>
      <c r="G140" s="274">
        <v>350000</v>
      </c>
      <c r="H140" s="281">
        <v>45199</v>
      </c>
      <c r="I140" s="345" t="s">
        <v>3124</v>
      </c>
      <c r="J140" s="280">
        <f t="shared" si="47"/>
        <v>45192</v>
      </c>
      <c r="K140" s="274" t="s">
        <v>2663</v>
      </c>
      <c r="L140" s="280">
        <f t="shared" si="48"/>
        <v>45289</v>
      </c>
      <c r="M140" s="289"/>
      <c r="N140" s="278"/>
      <c r="O140" s="278"/>
      <c r="P140" s="279" t="s">
        <v>3326</v>
      </c>
    </row>
    <row r="141" spans="1:16" s="220" customFormat="1" ht="45" x14ac:dyDescent="0.25">
      <c r="A141" s="282">
        <v>132</v>
      </c>
      <c r="B141" s="282" t="s">
        <v>3178</v>
      </c>
      <c r="C141" s="282" t="s">
        <v>3126</v>
      </c>
      <c r="D141" s="283" t="s">
        <v>3127</v>
      </c>
      <c r="E141" s="283" t="s">
        <v>3128</v>
      </c>
      <c r="F141" s="285">
        <v>44924</v>
      </c>
      <c r="G141" s="254">
        <v>249946.66</v>
      </c>
      <c r="H141" s="285">
        <v>45090</v>
      </c>
      <c r="I141" s="341" t="s">
        <v>3840</v>
      </c>
      <c r="J141" s="284">
        <f t="shared" ref="J141:J156" si="49">H141-7</f>
        <v>45083</v>
      </c>
      <c r="K141" s="254"/>
      <c r="L141" s="284">
        <f t="shared" ref="L141:L156" si="50">H141+90</f>
        <v>45180</v>
      </c>
      <c r="M141" s="25"/>
      <c r="N141" s="282"/>
      <c r="O141" s="282"/>
      <c r="P141" s="283" t="s">
        <v>3326</v>
      </c>
    </row>
    <row r="142" spans="1:16" s="73" customFormat="1" ht="45" x14ac:dyDescent="0.25">
      <c r="A142" s="278">
        <v>133</v>
      </c>
      <c r="B142" s="278" t="s">
        <v>3179</v>
      </c>
      <c r="C142" s="278" t="s">
        <v>3129</v>
      </c>
      <c r="D142" s="279" t="s">
        <v>3130</v>
      </c>
      <c r="E142" s="279" t="s">
        <v>3131</v>
      </c>
      <c r="F142" s="281">
        <v>44924</v>
      </c>
      <c r="G142" s="274">
        <v>170000</v>
      </c>
      <c r="H142" s="281">
        <v>45030</v>
      </c>
      <c r="I142" s="345" t="s">
        <v>3132</v>
      </c>
      <c r="J142" s="280">
        <f t="shared" si="49"/>
        <v>45023</v>
      </c>
      <c r="K142" s="274" t="s">
        <v>2663</v>
      </c>
      <c r="L142" s="280">
        <f t="shared" si="50"/>
        <v>45120</v>
      </c>
      <c r="M142" s="281">
        <v>45124</v>
      </c>
      <c r="N142" s="281">
        <f>+M142+150</f>
        <v>45274</v>
      </c>
      <c r="O142" s="279" t="s">
        <v>3621</v>
      </c>
      <c r="P142" s="279" t="s">
        <v>3326</v>
      </c>
    </row>
    <row r="143" spans="1:16" s="220" customFormat="1" ht="45" x14ac:dyDescent="0.25">
      <c r="A143" s="282">
        <v>134</v>
      </c>
      <c r="B143" s="282" t="s">
        <v>3180</v>
      </c>
      <c r="C143" s="282" t="s">
        <v>3133</v>
      </c>
      <c r="D143" s="283" t="s">
        <v>1123</v>
      </c>
      <c r="E143" s="283" t="s">
        <v>2301</v>
      </c>
      <c r="F143" s="285">
        <v>44924</v>
      </c>
      <c r="G143" s="254">
        <v>199500</v>
      </c>
      <c r="H143" s="285">
        <v>44990</v>
      </c>
      <c r="I143" s="341" t="s">
        <v>3134</v>
      </c>
      <c r="J143" s="284">
        <f t="shared" si="49"/>
        <v>44983</v>
      </c>
      <c r="K143" s="254" t="s">
        <v>2663</v>
      </c>
      <c r="L143" s="284">
        <f t="shared" si="50"/>
        <v>45080</v>
      </c>
      <c r="M143" s="25"/>
      <c r="N143" s="282"/>
      <c r="O143" s="282"/>
      <c r="P143" s="283" t="s">
        <v>3326</v>
      </c>
    </row>
    <row r="144" spans="1:16" s="73" customFormat="1" ht="45" x14ac:dyDescent="0.25">
      <c r="A144" s="278">
        <v>135</v>
      </c>
      <c r="B144" s="278" t="s">
        <v>3181</v>
      </c>
      <c r="C144" s="278" t="s">
        <v>3135</v>
      </c>
      <c r="D144" s="279" t="s">
        <v>3136</v>
      </c>
      <c r="E144" s="279" t="s">
        <v>3137</v>
      </c>
      <c r="F144" s="281">
        <v>44924</v>
      </c>
      <c r="G144" s="292">
        <v>1022513</v>
      </c>
      <c r="H144" s="281">
        <v>45075</v>
      </c>
      <c r="I144" s="345" t="s">
        <v>3138</v>
      </c>
      <c r="J144" s="280">
        <f t="shared" si="49"/>
        <v>45068</v>
      </c>
      <c r="K144" s="274" t="s">
        <v>2663</v>
      </c>
      <c r="L144" s="280">
        <f t="shared" si="50"/>
        <v>45165</v>
      </c>
      <c r="M144" s="289"/>
      <c r="N144" s="278"/>
      <c r="O144" s="278"/>
      <c r="P144" s="279" t="s">
        <v>3326</v>
      </c>
    </row>
    <row r="145" spans="1:16" s="220" customFormat="1" ht="45" x14ac:dyDescent="0.25">
      <c r="A145" s="282">
        <v>136</v>
      </c>
      <c r="B145" s="282" t="s">
        <v>3182</v>
      </c>
      <c r="C145" s="282" t="s">
        <v>3139</v>
      </c>
      <c r="D145" s="283" t="s">
        <v>3140</v>
      </c>
      <c r="E145" s="283" t="s">
        <v>3141</v>
      </c>
      <c r="F145" s="285">
        <v>44924</v>
      </c>
      <c r="G145" s="254">
        <v>199997.4</v>
      </c>
      <c r="H145" s="285">
        <v>45013</v>
      </c>
      <c r="I145" s="341" t="s">
        <v>3516</v>
      </c>
      <c r="J145" s="284">
        <f t="shared" si="49"/>
        <v>45006</v>
      </c>
      <c r="K145" s="254"/>
      <c r="L145" s="284">
        <f t="shared" si="50"/>
        <v>45103</v>
      </c>
      <c r="M145" s="25"/>
      <c r="N145" s="282"/>
      <c r="O145" s="282"/>
      <c r="P145" s="283" t="s">
        <v>3326</v>
      </c>
    </row>
    <row r="146" spans="1:16" s="73" customFormat="1" ht="45" x14ac:dyDescent="0.25">
      <c r="A146" s="278">
        <v>137</v>
      </c>
      <c r="B146" s="278" t="s">
        <v>3183</v>
      </c>
      <c r="C146" s="278" t="s">
        <v>3142</v>
      </c>
      <c r="D146" s="279" t="s">
        <v>3143</v>
      </c>
      <c r="E146" s="279" t="s">
        <v>3144</v>
      </c>
      <c r="F146" s="281">
        <v>44925</v>
      </c>
      <c r="G146" s="274">
        <v>600000</v>
      </c>
      <c r="H146" s="281">
        <v>45046</v>
      </c>
      <c r="I146" s="345" t="s">
        <v>3145</v>
      </c>
      <c r="J146" s="280">
        <f t="shared" si="49"/>
        <v>45039</v>
      </c>
      <c r="K146" s="274" t="s">
        <v>2663</v>
      </c>
      <c r="L146" s="280">
        <f t="shared" si="50"/>
        <v>45136</v>
      </c>
      <c r="M146" s="281">
        <v>45296</v>
      </c>
      <c r="N146" s="281">
        <f>+M146+150</f>
        <v>45446</v>
      </c>
      <c r="O146" s="278"/>
      <c r="P146" s="279" t="s">
        <v>3326</v>
      </c>
    </row>
    <row r="147" spans="1:16" s="220" customFormat="1" ht="45" x14ac:dyDescent="0.25">
      <c r="A147" s="282">
        <v>138</v>
      </c>
      <c r="B147" s="282" t="s">
        <v>3184</v>
      </c>
      <c r="C147" s="282" t="s">
        <v>3146</v>
      </c>
      <c r="D147" s="283" t="s">
        <v>1263</v>
      </c>
      <c r="E147" s="283" t="s">
        <v>3147</v>
      </c>
      <c r="F147" s="285">
        <v>44925</v>
      </c>
      <c r="G147" s="254">
        <v>70000</v>
      </c>
      <c r="H147" s="285">
        <v>45030</v>
      </c>
      <c r="I147" s="341" t="s">
        <v>3148</v>
      </c>
      <c r="J147" s="284">
        <f t="shared" si="49"/>
        <v>45023</v>
      </c>
      <c r="K147" s="254" t="s">
        <v>2663</v>
      </c>
      <c r="L147" s="284">
        <f t="shared" si="50"/>
        <v>45120</v>
      </c>
      <c r="M147" s="25"/>
      <c r="N147" s="282"/>
      <c r="O147" s="282"/>
      <c r="P147" s="283" t="s">
        <v>3326</v>
      </c>
    </row>
    <row r="148" spans="1:16" s="73" customFormat="1" ht="45" x14ac:dyDescent="0.25">
      <c r="A148" s="278">
        <v>139</v>
      </c>
      <c r="B148" s="278" t="s">
        <v>3185</v>
      </c>
      <c r="C148" s="278" t="s">
        <v>3149</v>
      </c>
      <c r="D148" s="279" t="s">
        <v>1123</v>
      </c>
      <c r="E148" s="279" t="s">
        <v>3150</v>
      </c>
      <c r="F148" s="281">
        <v>44925</v>
      </c>
      <c r="G148" s="274">
        <v>600000</v>
      </c>
      <c r="H148" s="281">
        <v>45040</v>
      </c>
      <c r="I148" s="345" t="s">
        <v>3151</v>
      </c>
      <c r="J148" s="280">
        <f t="shared" si="49"/>
        <v>45033</v>
      </c>
      <c r="K148" s="274" t="s">
        <v>2663</v>
      </c>
      <c r="L148" s="280">
        <f t="shared" si="50"/>
        <v>45130</v>
      </c>
      <c r="M148" s="289"/>
      <c r="N148" s="278"/>
      <c r="O148" s="278"/>
      <c r="P148" s="279" t="s">
        <v>3326</v>
      </c>
    </row>
    <row r="149" spans="1:16" s="220" customFormat="1" ht="45" x14ac:dyDescent="0.25">
      <c r="A149" s="282">
        <v>140</v>
      </c>
      <c r="B149" s="282" t="s">
        <v>3186</v>
      </c>
      <c r="C149" s="282" t="s">
        <v>3152</v>
      </c>
      <c r="D149" s="283" t="s">
        <v>17</v>
      </c>
      <c r="E149" s="283" t="s">
        <v>3153</v>
      </c>
      <c r="F149" s="285">
        <v>44925</v>
      </c>
      <c r="G149" s="254">
        <v>249830</v>
      </c>
      <c r="H149" s="285">
        <v>44985</v>
      </c>
      <c r="I149" s="341" t="s">
        <v>3154</v>
      </c>
      <c r="J149" s="284">
        <f t="shared" si="49"/>
        <v>44978</v>
      </c>
      <c r="K149" s="254" t="s">
        <v>2663</v>
      </c>
      <c r="L149" s="284">
        <f t="shared" si="50"/>
        <v>45075</v>
      </c>
      <c r="M149" s="25"/>
      <c r="N149" s="282"/>
      <c r="O149" s="282"/>
      <c r="P149" s="283" t="s">
        <v>3326</v>
      </c>
    </row>
    <row r="150" spans="1:16" s="73" customFormat="1" ht="45" x14ac:dyDescent="0.25">
      <c r="A150" s="278">
        <v>141</v>
      </c>
      <c r="B150" s="278" t="s">
        <v>3187</v>
      </c>
      <c r="C150" s="278" t="s">
        <v>3155</v>
      </c>
      <c r="D150" s="279" t="s">
        <v>3156</v>
      </c>
      <c r="E150" s="279" t="s">
        <v>3157</v>
      </c>
      <c r="F150" s="281">
        <v>44925</v>
      </c>
      <c r="G150" s="274">
        <v>150000</v>
      </c>
      <c r="H150" s="281">
        <v>45013</v>
      </c>
      <c r="I150" s="345" t="s">
        <v>3158</v>
      </c>
      <c r="J150" s="280">
        <f t="shared" si="49"/>
        <v>45006</v>
      </c>
      <c r="K150" s="274" t="s">
        <v>2663</v>
      </c>
      <c r="L150" s="280">
        <f t="shared" si="50"/>
        <v>45103</v>
      </c>
      <c r="M150" s="289"/>
      <c r="N150" s="278"/>
      <c r="O150" s="278"/>
      <c r="P150" s="279" t="s">
        <v>3326</v>
      </c>
    </row>
    <row r="151" spans="1:16" s="220" customFormat="1" ht="45" x14ac:dyDescent="0.25">
      <c r="A151" s="282">
        <v>142</v>
      </c>
      <c r="B151" s="282" t="s">
        <v>3188</v>
      </c>
      <c r="C151" s="282" t="s">
        <v>3159</v>
      </c>
      <c r="D151" s="283" t="s">
        <v>2625</v>
      </c>
      <c r="E151" s="283" t="s">
        <v>3160</v>
      </c>
      <c r="F151" s="285">
        <v>44925</v>
      </c>
      <c r="G151" s="254">
        <v>300000</v>
      </c>
      <c r="H151" s="285">
        <v>45076</v>
      </c>
      <c r="I151" s="341" t="s">
        <v>3161</v>
      </c>
      <c r="J151" s="284">
        <f t="shared" si="49"/>
        <v>45069</v>
      </c>
      <c r="K151" s="254" t="s">
        <v>2663</v>
      </c>
      <c r="L151" s="284">
        <f t="shared" si="50"/>
        <v>45166</v>
      </c>
      <c r="M151" s="284">
        <v>45331</v>
      </c>
      <c r="N151" s="285">
        <f>+M151+150</f>
        <v>45481</v>
      </c>
      <c r="O151" s="282"/>
      <c r="P151" s="283" t="s">
        <v>3326</v>
      </c>
    </row>
    <row r="152" spans="1:16" s="73" customFormat="1" ht="45" x14ac:dyDescent="0.25">
      <c r="A152" s="278">
        <v>143</v>
      </c>
      <c r="B152" s="278" t="s">
        <v>3189</v>
      </c>
      <c r="C152" s="278" t="s">
        <v>3162</v>
      </c>
      <c r="D152" s="279" t="s">
        <v>2149</v>
      </c>
      <c r="E152" s="279" t="s">
        <v>2920</v>
      </c>
      <c r="F152" s="281">
        <v>44925</v>
      </c>
      <c r="G152" s="274">
        <v>1999960</v>
      </c>
      <c r="H152" s="281">
        <v>45290</v>
      </c>
      <c r="I152" s="345" t="s">
        <v>3163</v>
      </c>
      <c r="J152" s="280">
        <f t="shared" si="49"/>
        <v>45283</v>
      </c>
      <c r="K152" s="274" t="s">
        <v>2663</v>
      </c>
      <c r="L152" s="280">
        <f t="shared" si="50"/>
        <v>45380</v>
      </c>
      <c r="M152" s="289"/>
      <c r="N152" s="278"/>
      <c r="O152" s="278"/>
      <c r="P152" s="279" t="s">
        <v>3326</v>
      </c>
    </row>
    <row r="153" spans="1:16" s="220" customFormat="1" ht="45" x14ac:dyDescent="0.25">
      <c r="A153" s="282">
        <v>144</v>
      </c>
      <c r="B153" s="282" t="s">
        <v>3190</v>
      </c>
      <c r="C153" s="282" t="s">
        <v>3164</v>
      </c>
      <c r="D153" s="283" t="s">
        <v>3165</v>
      </c>
      <c r="E153" s="283" t="s">
        <v>3166</v>
      </c>
      <c r="F153" s="285">
        <v>44925</v>
      </c>
      <c r="G153" s="254">
        <v>969000</v>
      </c>
      <c r="H153" s="285">
        <v>45211</v>
      </c>
      <c r="I153" s="341" t="s">
        <v>3167</v>
      </c>
      <c r="J153" s="284">
        <f t="shared" si="49"/>
        <v>45204</v>
      </c>
      <c r="K153" s="254"/>
      <c r="L153" s="284">
        <f t="shared" si="50"/>
        <v>45301</v>
      </c>
      <c r="M153" s="25"/>
      <c r="N153" s="282"/>
      <c r="O153" s="282"/>
      <c r="P153" s="283" t="s">
        <v>3326</v>
      </c>
    </row>
    <row r="154" spans="1:16" s="73" customFormat="1" ht="45" x14ac:dyDescent="0.25">
      <c r="A154" s="278">
        <v>145</v>
      </c>
      <c r="B154" s="278" t="s">
        <v>3191</v>
      </c>
      <c r="C154" s="278" t="s">
        <v>3168</v>
      </c>
      <c r="D154" s="279" t="s">
        <v>3169</v>
      </c>
      <c r="E154" s="279" t="s">
        <v>3170</v>
      </c>
      <c r="F154" s="281">
        <v>44925</v>
      </c>
      <c r="G154" s="274">
        <v>600000</v>
      </c>
      <c r="H154" s="281">
        <v>45076</v>
      </c>
      <c r="I154" s="345" t="s">
        <v>3171</v>
      </c>
      <c r="J154" s="280">
        <f t="shared" si="49"/>
        <v>45069</v>
      </c>
      <c r="K154" s="274" t="s">
        <v>2663</v>
      </c>
      <c r="L154" s="280">
        <f t="shared" si="50"/>
        <v>45166</v>
      </c>
      <c r="M154" s="280">
        <v>45362</v>
      </c>
      <c r="N154" s="281">
        <f>+M154+150</f>
        <v>45512</v>
      </c>
      <c r="O154" s="278"/>
      <c r="P154" s="279" t="s">
        <v>3326</v>
      </c>
    </row>
    <row r="155" spans="1:16" s="220" customFormat="1" ht="45" x14ac:dyDescent="0.25">
      <c r="A155" s="282">
        <v>146</v>
      </c>
      <c r="B155" s="282" t="s">
        <v>3192</v>
      </c>
      <c r="C155" s="282" t="s">
        <v>3172</v>
      </c>
      <c r="D155" s="283" t="s">
        <v>1123</v>
      </c>
      <c r="E155" s="283" t="s">
        <v>3173</v>
      </c>
      <c r="F155" s="285">
        <v>44925</v>
      </c>
      <c r="G155" s="254">
        <v>149700</v>
      </c>
      <c r="H155" s="285">
        <v>45046</v>
      </c>
      <c r="I155" s="341" t="s">
        <v>3174</v>
      </c>
      <c r="J155" s="284">
        <f t="shared" si="49"/>
        <v>45039</v>
      </c>
      <c r="K155" s="254" t="s">
        <v>2663</v>
      </c>
      <c r="L155" s="284">
        <f t="shared" si="50"/>
        <v>45136</v>
      </c>
      <c r="M155" s="285">
        <v>45186</v>
      </c>
      <c r="N155" s="285">
        <f>M155+150</f>
        <v>45336</v>
      </c>
      <c r="O155" s="282"/>
      <c r="P155" s="283" t="s">
        <v>3326</v>
      </c>
    </row>
    <row r="156" spans="1:16" s="73" customFormat="1" ht="45" x14ac:dyDescent="0.25">
      <c r="A156" s="278">
        <v>147</v>
      </c>
      <c r="B156" s="278" t="s">
        <v>3193</v>
      </c>
      <c r="C156" s="278" t="s">
        <v>3175</v>
      </c>
      <c r="D156" s="279" t="s">
        <v>1123</v>
      </c>
      <c r="E156" s="279" t="s">
        <v>3176</v>
      </c>
      <c r="F156" s="281">
        <v>44926</v>
      </c>
      <c r="G156" s="274">
        <v>399922.81</v>
      </c>
      <c r="H156" s="281">
        <v>45045</v>
      </c>
      <c r="I156" s="345" t="s">
        <v>3177</v>
      </c>
      <c r="J156" s="280">
        <f t="shared" si="49"/>
        <v>45038</v>
      </c>
      <c r="K156" s="274" t="s">
        <v>2663</v>
      </c>
      <c r="L156" s="280">
        <f t="shared" si="50"/>
        <v>45135</v>
      </c>
      <c r="M156" s="289"/>
      <c r="N156" s="278"/>
      <c r="O156" s="278"/>
      <c r="P156" s="279" t="s">
        <v>3326</v>
      </c>
    </row>
  </sheetData>
  <autoFilter ref="A9:P156"/>
  <mergeCells count="3">
    <mergeCell ref="A1:B5"/>
    <mergeCell ref="A6:E6"/>
    <mergeCell ref="A7:E7"/>
  </mergeCells>
  <pageMargins left="0.511811024" right="0.511811024" top="0.78740157499999996" bottom="0.78740157499999996" header="0.31496062000000002" footer="0.31496062000000002"/>
  <pageSetup paperSize="9" orientation="portrait" verticalDpi="599" r:id="rId1"/>
  <ignoredErrors>
    <ignoredError sqref="N28"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opLeftCell="A8" zoomScaleNormal="100" workbookViewId="0">
      <selection activeCell="P21" sqref="P21"/>
    </sheetView>
  </sheetViews>
  <sheetFormatPr defaultRowHeight="15" x14ac:dyDescent="0.25"/>
  <cols>
    <col min="1" max="1" width="6.28515625" customWidth="1"/>
    <col min="2" max="2" width="14.140625" customWidth="1"/>
    <col min="4" max="4" width="14" customWidth="1"/>
    <col min="5" max="5" width="15.140625" customWidth="1"/>
    <col min="6" max="6" width="9" bestFit="1" customWidth="1"/>
    <col min="7" max="7" width="14.42578125" customWidth="1"/>
    <col min="8" max="8" width="16.7109375" customWidth="1"/>
    <col min="9" max="9" width="11.85546875" customWidth="1"/>
    <col min="10" max="10" width="12.5703125" customWidth="1"/>
    <col min="11" max="11" width="12" customWidth="1"/>
    <col min="12" max="12" width="13" customWidth="1"/>
  </cols>
  <sheetData>
    <row r="1" spans="1:12" x14ac:dyDescent="0.25">
      <c r="A1" s="1"/>
      <c r="B1" s="1"/>
      <c r="C1" s="2" t="s">
        <v>5</v>
      </c>
      <c r="D1" s="1"/>
      <c r="E1" s="1"/>
      <c r="F1" s="1"/>
      <c r="G1" s="1"/>
      <c r="H1" s="1"/>
      <c r="I1" s="1"/>
      <c r="J1" s="1"/>
      <c r="K1" s="1"/>
      <c r="L1" s="1"/>
    </row>
    <row r="2" spans="1:12" x14ac:dyDescent="0.25">
      <c r="A2" s="1"/>
      <c r="B2" s="1"/>
      <c r="C2" s="2" t="s">
        <v>6</v>
      </c>
      <c r="D2" s="1"/>
      <c r="E2" s="1"/>
      <c r="F2" s="1"/>
      <c r="G2" s="1"/>
      <c r="H2" s="1"/>
      <c r="I2" s="1"/>
      <c r="J2" s="1"/>
      <c r="K2" s="1"/>
      <c r="L2" s="1"/>
    </row>
    <row r="3" spans="1:12" x14ac:dyDescent="0.25">
      <c r="A3" s="3"/>
      <c r="B3" s="1"/>
      <c r="C3" s="2" t="s">
        <v>7</v>
      </c>
      <c r="D3" s="3"/>
      <c r="E3" s="3"/>
      <c r="F3" s="1"/>
      <c r="G3" s="1"/>
      <c r="H3" s="1"/>
      <c r="I3" s="1"/>
      <c r="J3" s="1"/>
      <c r="K3" s="1"/>
      <c r="L3" s="1"/>
    </row>
    <row r="4" spans="1:12" x14ac:dyDescent="0.25">
      <c r="A4" s="3"/>
      <c r="B4" s="1"/>
      <c r="C4" s="3" t="s">
        <v>8</v>
      </c>
      <c r="D4" s="3"/>
      <c r="E4" s="3"/>
      <c r="F4" s="1"/>
      <c r="G4" s="1"/>
      <c r="H4" s="1"/>
      <c r="I4" s="1"/>
      <c r="J4" s="1"/>
      <c r="K4" s="1"/>
      <c r="L4" s="1"/>
    </row>
    <row r="5" spans="1:12" x14ac:dyDescent="0.25">
      <c r="A5" s="3"/>
      <c r="B5" s="3"/>
      <c r="C5" s="3"/>
      <c r="D5" s="3"/>
      <c r="E5" s="1"/>
      <c r="F5" s="1"/>
      <c r="G5" s="1"/>
      <c r="H5" s="1"/>
      <c r="I5" s="1"/>
      <c r="J5" s="1"/>
      <c r="K5" s="1"/>
      <c r="L5" s="1"/>
    </row>
    <row r="6" spans="1:12" x14ac:dyDescent="0.25">
      <c r="A6" s="3" t="s">
        <v>3</v>
      </c>
      <c r="B6" s="3"/>
      <c r="C6" s="3"/>
      <c r="D6" s="3"/>
      <c r="E6" s="3"/>
      <c r="F6" s="1"/>
      <c r="G6" s="1"/>
      <c r="H6" s="1"/>
      <c r="I6" s="1"/>
      <c r="J6" s="1"/>
      <c r="K6" s="1"/>
      <c r="L6" s="1"/>
    </row>
    <row r="7" spans="1:12" x14ac:dyDescent="0.25">
      <c r="A7" s="3" t="s">
        <v>4</v>
      </c>
      <c r="B7" s="3"/>
      <c r="C7" s="3"/>
      <c r="D7" s="3"/>
      <c r="E7" s="1"/>
      <c r="F7" s="1"/>
      <c r="G7" s="1"/>
      <c r="H7" s="1"/>
      <c r="I7" s="1"/>
      <c r="J7" s="1"/>
      <c r="K7" s="1"/>
      <c r="L7" s="1"/>
    </row>
    <row r="8" spans="1:12" x14ac:dyDescent="0.25">
      <c r="A8" s="3"/>
      <c r="B8" s="3"/>
      <c r="C8" s="3"/>
      <c r="D8" s="3"/>
      <c r="E8" s="1"/>
      <c r="F8" s="1"/>
      <c r="G8" s="1"/>
      <c r="H8" s="1"/>
      <c r="I8" s="1"/>
      <c r="J8" s="1"/>
      <c r="K8" s="1"/>
      <c r="L8" s="1"/>
    </row>
    <row r="9" spans="1:12" ht="15.75" thickBot="1" x14ac:dyDescent="0.3">
      <c r="A9" s="1"/>
      <c r="B9" s="1"/>
      <c r="C9" s="1"/>
      <c r="D9" s="1"/>
      <c r="E9" s="1"/>
      <c r="F9" s="1"/>
      <c r="G9" s="1"/>
      <c r="H9" s="1"/>
      <c r="I9" s="1"/>
      <c r="J9" s="1"/>
      <c r="K9" s="1"/>
      <c r="L9" s="1"/>
    </row>
    <row r="10" spans="1:12" ht="63.75" thickBot="1" x14ac:dyDescent="0.3">
      <c r="A10" s="28" t="s">
        <v>13</v>
      </c>
      <c r="B10" s="29" t="s">
        <v>14</v>
      </c>
      <c r="C10" s="29" t="s">
        <v>9</v>
      </c>
      <c r="D10" s="29" t="s">
        <v>0</v>
      </c>
      <c r="E10" s="29" t="s">
        <v>1</v>
      </c>
      <c r="F10" s="29" t="s">
        <v>2</v>
      </c>
      <c r="G10" s="29" t="s">
        <v>10</v>
      </c>
      <c r="H10" s="111" t="s">
        <v>122</v>
      </c>
      <c r="I10" s="111" t="s">
        <v>200</v>
      </c>
      <c r="J10" s="111" t="s">
        <v>123</v>
      </c>
      <c r="K10" s="29" t="s">
        <v>11</v>
      </c>
      <c r="L10" s="30" t="s">
        <v>12</v>
      </c>
    </row>
    <row r="11" spans="1:12" ht="67.5" x14ac:dyDescent="0.25">
      <c r="A11" s="18">
        <v>1</v>
      </c>
      <c r="B11" s="21" t="s">
        <v>97</v>
      </c>
      <c r="C11" s="19" t="s">
        <v>96</v>
      </c>
      <c r="D11" s="19" t="s">
        <v>98</v>
      </c>
      <c r="E11" s="19" t="s">
        <v>99</v>
      </c>
      <c r="F11" s="20">
        <v>43373</v>
      </c>
      <c r="G11" s="169" t="s">
        <v>789</v>
      </c>
      <c r="H11" s="27">
        <f>F11-7</f>
        <v>43366</v>
      </c>
      <c r="I11" s="19" t="s">
        <v>2663</v>
      </c>
      <c r="J11" s="27">
        <f t="shared" ref="J11:J24" si="0">F11+90</f>
        <v>43463</v>
      </c>
      <c r="K11" s="122" t="s">
        <v>432</v>
      </c>
      <c r="L11" s="127" t="s">
        <v>1377</v>
      </c>
    </row>
    <row r="12" spans="1:12" ht="45" x14ac:dyDescent="0.25">
      <c r="A12" s="17">
        <v>2</v>
      </c>
      <c r="B12" s="10" t="s">
        <v>102</v>
      </c>
      <c r="C12" s="11" t="s">
        <v>26</v>
      </c>
      <c r="D12" s="12" t="s">
        <v>100</v>
      </c>
      <c r="E12" s="12" t="s">
        <v>101</v>
      </c>
      <c r="F12" s="14">
        <v>43322</v>
      </c>
      <c r="G12" s="12" t="s">
        <v>106</v>
      </c>
      <c r="H12" s="15">
        <f t="shared" ref="H12:H21" si="1">F12-7</f>
        <v>43315</v>
      </c>
      <c r="I12" s="82" t="s">
        <v>2663</v>
      </c>
      <c r="J12" s="15">
        <f t="shared" si="0"/>
        <v>43412</v>
      </c>
      <c r="K12" s="121" t="s">
        <v>375</v>
      </c>
      <c r="L12" s="147" t="s">
        <v>495</v>
      </c>
    </row>
    <row r="13" spans="1:12" ht="45" x14ac:dyDescent="0.25">
      <c r="A13" s="16">
        <v>3</v>
      </c>
      <c r="B13" s="4" t="s">
        <v>105</v>
      </c>
      <c r="C13" s="5" t="s">
        <v>29</v>
      </c>
      <c r="D13" s="6" t="s">
        <v>103</v>
      </c>
      <c r="E13" s="6" t="s">
        <v>104</v>
      </c>
      <c r="F13" s="8">
        <v>43327</v>
      </c>
      <c r="G13" s="6" t="s">
        <v>106</v>
      </c>
      <c r="H13" s="9">
        <f t="shared" si="1"/>
        <v>43320</v>
      </c>
      <c r="I13" s="19" t="s">
        <v>2663</v>
      </c>
      <c r="J13" s="9">
        <f t="shared" si="0"/>
        <v>43417</v>
      </c>
      <c r="K13" s="122" t="s">
        <v>375</v>
      </c>
      <c r="L13" s="6" t="s">
        <v>452</v>
      </c>
    </row>
    <row r="14" spans="1:12" ht="45" x14ac:dyDescent="0.25">
      <c r="A14" s="17">
        <v>4</v>
      </c>
      <c r="B14" s="10" t="s">
        <v>109</v>
      </c>
      <c r="C14" s="10" t="s">
        <v>33</v>
      </c>
      <c r="D14" s="12" t="s">
        <v>107</v>
      </c>
      <c r="E14" s="12" t="s">
        <v>108</v>
      </c>
      <c r="F14" s="13">
        <v>43327</v>
      </c>
      <c r="G14" s="12" t="s">
        <v>106</v>
      </c>
      <c r="H14" s="15">
        <f t="shared" si="1"/>
        <v>43320</v>
      </c>
      <c r="I14" s="82" t="s">
        <v>2663</v>
      </c>
      <c r="J14" s="15">
        <f t="shared" si="0"/>
        <v>43417</v>
      </c>
      <c r="K14" s="121" t="s">
        <v>375</v>
      </c>
      <c r="L14" s="12" t="s">
        <v>403</v>
      </c>
    </row>
    <row r="15" spans="1:12" ht="45" x14ac:dyDescent="0.25">
      <c r="A15" s="16">
        <v>5</v>
      </c>
      <c r="B15" s="61" t="s">
        <v>268</v>
      </c>
      <c r="C15" s="4" t="s">
        <v>37</v>
      </c>
      <c r="D15" s="6" t="s">
        <v>110</v>
      </c>
      <c r="E15" s="6" t="s">
        <v>111</v>
      </c>
      <c r="F15" s="7">
        <v>43327</v>
      </c>
      <c r="G15" s="6" t="s">
        <v>106</v>
      </c>
      <c r="H15" s="9">
        <f t="shared" si="1"/>
        <v>43320</v>
      </c>
      <c r="I15" s="19" t="s">
        <v>2663</v>
      </c>
      <c r="J15" s="9">
        <f t="shared" si="0"/>
        <v>43417</v>
      </c>
      <c r="K15" s="122" t="s">
        <v>389</v>
      </c>
      <c r="L15" s="6" t="s">
        <v>403</v>
      </c>
    </row>
    <row r="16" spans="1:12" ht="45" x14ac:dyDescent="0.25">
      <c r="A16" s="17">
        <v>6</v>
      </c>
      <c r="B16" s="10" t="s">
        <v>269</v>
      </c>
      <c r="C16" s="10" t="s">
        <v>42</v>
      </c>
      <c r="D16" s="12" t="s">
        <v>112</v>
      </c>
      <c r="E16" s="12" t="s">
        <v>113</v>
      </c>
      <c r="F16" s="13">
        <v>43327</v>
      </c>
      <c r="G16" s="12" t="s">
        <v>106</v>
      </c>
      <c r="H16" s="15">
        <f t="shared" si="1"/>
        <v>43320</v>
      </c>
      <c r="I16" s="82" t="s">
        <v>2663</v>
      </c>
      <c r="J16" s="15">
        <f t="shared" si="0"/>
        <v>43417</v>
      </c>
      <c r="K16" s="121" t="s">
        <v>437</v>
      </c>
      <c r="L16" s="135" t="s">
        <v>438</v>
      </c>
    </row>
    <row r="17" spans="1:12" ht="45" x14ac:dyDescent="0.25">
      <c r="A17" s="16">
        <v>7</v>
      </c>
      <c r="B17" s="61" t="s">
        <v>270</v>
      </c>
      <c r="C17" s="4" t="s">
        <v>46</v>
      </c>
      <c r="D17" s="6" t="s">
        <v>114</v>
      </c>
      <c r="E17" s="6" t="s">
        <v>115</v>
      </c>
      <c r="F17" s="7">
        <v>43327</v>
      </c>
      <c r="G17" s="6" t="s">
        <v>106</v>
      </c>
      <c r="H17" s="9">
        <f t="shared" si="1"/>
        <v>43320</v>
      </c>
      <c r="I17" s="19" t="s">
        <v>2663</v>
      </c>
      <c r="J17" s="9">
        <f t="shared" si="0"/>
        <v>43417</v>
      </c>
      <c r="K17" s="122" t="s">
        <v>375</v>
      </c>
      <c r="L17" s="134" t="s">
        <v>438</v>
      </c>
    </row>
    <row r="18" spans="1:12" ht="45" x14ac:dyDescent="0.25">
      <c r="A18" s="17">
        <v>8</v>
      </c>
      <c r="B18" s="10" t="s">
        <v>271</v>
      </c>
      <c r="C18" s="10" t="s">
        <v>50</v>
      </c>
      <c r="D18" s="12" t="s">
        <v>116</v>
      </c>
      <c r="E18" s="12" t="s">
        <v>117</v>
      </c>
      <c r="F18" s="13">
        <v>43327</v>
      </c>
      <c r="G18" s="12" t="s">
        <v>106</v>
      </c>
      <c r="H18" s="15">
        <f t="shared" si="1"/>
        <v>43320</v>
      </c>
      <c r="I18" s="82" t="s">
        <v>2663</v>
      </c>
      <c r="J18" s="15">
        <f t="shared" si="0"/>
        <v>43417</v>
      </c>
      <c r="K18" s="121" t="s">
        <v>437</v>
      </c>
      <c r="L18" s="12" t="s">
        <v>438</v>
      </c>
    </row>
    <row r="19" spans="1:12" ht="45" x14ac:dyDescent="0.25">
      <c r="A19" s="16">
        <v>9</v>
      </c>
      <c r="B19" s="61" t="s">
        <v>272</v>
      </c>
      <c r="C19" s="4" t="s">
        <v>55</v>
      </c>
      <c r="D19" s="6" t="s">
        <v>118</v>
      </c>
      <c r="E19" s="6" t="s">
        <v>119</v>
      </c>
      <c r="F19" s="7">
        <v>43329</v>
      </c>
      <c r="G19" s="6" t="s">
        <v>106</v>
      </c>
      <c r="H19" s="9">
        <f t="shared" si="1"/>
        <v>43322</v>
      </c>
      <c r="I19" s="19" t="s">
        <v>2663</v>
      </c>
      <c r="J19" s="9">
        <f t="shared" si="0"/>
        <v>43419</v>
      </c>
      <c r="K19" s="122" t="s">
        <v>436</v>
      </c>
      <c r="L19" s="148" t="s">
        <v>495</v>
      </c>
    </row>
    <row r="20" spans="1:12" ht="45" x14ac:dyDescent="0.25">
      <c r="A20" s="10">
        <v>10</v>
      </c>
      <c r="B20" s="10" t="s">
        <v>273</v>
      </c>
      <c r="C20" s="10" t="s">
        <v>60</v>
      </c>
      <c r="D20" s="12" t="s">
        <v>120</v>
      </c>
      <c r="E20" s="12" t="s">
        <v>121</v>
      </c>
      <c r="F20" s="14">
        <v>43581</v>
      </c>
      <c r="G20" s="12" t="s">
        <v>266</v>
      </c>
      <c r="H20" s="15">
        <f t="shared" si="1"/>
        <v>43574</v>
      </c>
      <c r="I20" s="82" t="s">
        <v>2663</v>
      </c>
      <c r="J20" s="15">
        <f t="shared" si="0"/>
        <v>43671</v>
      </c>
      <c r="K20" s="12" t="s">
        <v>941</v>
      </c>
      <c r="L20" s="12" t="s">
        <v>973</v>
      </c>
    </row>
    <row r="21" spans="1:12" s="26" customFormat="1" ht="67.5" x14ac:dyDescent="0.25">
      <c r="A21" s="61">
        <v>11</v>
      </c>
      <c r="B21" s="61" t="s">
        <v>702</v>
      </c>
      <c r="C21" s="61" t="s">
        <v>65</v>
      </c>
      <c r="D21" s="62" t="s">
        <v>593</v>
      </c>
      <c r="E21" s="62" t="s">
        <v>267</v>
      </c>
      <c r="F21" s="68">
        <v>43281</v>
      </c>
      <c r="G21" s="62" t="s">
        <v>274</v>
      </c>
      <c r="H21" s="9">
        <f t="shared" si="1"/>
        <v>43274</v>
      </c>
      <c r="I21" s="19" t="s">
        <v>2663</v>
      </c>
      <c r="J21" s="9">
        <f t="shared" si="0"/>
        <v>43371</v>
      </c>
      <c r="K21" s="159" t="s">
        <v>710</v>
      </c>
      <c r="L21" s="148" t="s">
        <v>1324</v>
      </c>
    </row>
    <row r="22" spans="1:12" s="90" customFormat="1" ht="100.5" customHeight="1" x14ac:dyDescent="0.25">
      <c r="A22" s="10">
        <v>12</v>
      </c>
      <c r="B22" s="10" t="s">
        <v>359</v>
      </c>
      <c r="C22" s="10" t="s">
        <v>69</v>
      </c>
      <c r="D22" s="12" t="s">
        <v>334</v>
      </c>
      <c r="E22" s="12" t="s">
        <v>336</v>
      </c>
      <c r="F22" s="14">
        <v>43995</v>
      </c>
      <c r="G22" s="12" t="s">
        <v>791</v>
      </c>
      <c r="H22" s="15">
        <f>F22-7</f>
        <v>43988</v>
      </c>
      <c r="I22" s="82" t="s">
        <v>2663</v>
      </c>
      <c r="J22" s="15">
        <f t="shared" si="0"/>
        <v>44085</v>
      </c>
      <c r="K22" s="211" t="s">
        <v>1785</v>
      </c>
      <c r="L22" s="128" t="s">
        <v>1855</v>
      </c>
    </row>
    <row r="23" spans="1:12" s="90" customFormat="1" ht="56.25" x14ac:dyDescent="0.25">
      <c r="A23" s="61">
        <v>13</v>
      </c>
      <c r="B23" s="61" t="s">
        <v>330</v>
      </c>
      <c r="C23" s="61" t="s">
        <v>73</v>
      </c>
      <c r="D23" s="62" t="s">
        <v>331</v>
      </c>
      <c r="E23" s="61" t="s">
        <v>332</v>
      </c>
      <c r="F23" s="68">
        <v>43463</v>
      </c>
      <c r="G23" s="62" t="s">
        <v>333</v>
      </c>
      <c r="H23" s="68">
        <f>F23-7</f>
        <v>43456</v>
      </c>
      <c r="I23" s="19" t="s">
        <v>2663</v>
      </c>
      <c r="J23" s="68">
        <f t="shared" si="0"/>
        <v>43553</v>
      </c>
      <c r="K23" s="159" t="s">
        <v>549</v>
      </c>
      <c r="L23" s="172" t="s">
        <v>830</v>
      </c>
    </row>
    <row r="24" spans="1:12" s="90" customFormat="1" ht="33.75" x14ac:dyDescent="0.25">
      <c r="A24" s="10">
        <v>14</v>
      </c>
      <c r="B24" s="10" t="s">
        <v>361</v>
      </c>
      <c r="C24" s="12" t="s">
        <v>335</v>
      </c>
      <c r="D24" s="12" t="s">
        <v>360</v>
      </c>
      <c r="E24" s="12" t="s">
        <v>337</v>
      </c>
      <c r="F24" s="14">
        <v>43480</v>
      </c>
      <c r="G24" s="12" t="s">
        <v>618</v>
      </c>
      <c r="H24" s="50">
        <f>F24-7</f>
        <v>43473</v>
      </c>
      <c r="I24" s="82" t="s">
        <v>2663</v>
      </c>
      <c r="J24" s="15">
        <f t="shared" si="0"/>
        <v>43570</v>
      </c>
      <c r="K24" s="121" t="s">
        <v>823</v>
      </c>
      <c r="L24" s="12" t="s">
        <v>889</v>
      </c>
    </row>
    <row r="31" spans="1:12" x14ac:dyDescent="0.25">
      <c r="I31" s="90"/>
    </row>
  </sheetData>
  <pageMargins left="0.511811024" right="0.511811024" top="0.78740157499999996" bottom="0.78740157499999996" header="0.31496062000000002" footer="0.31496062000000002"/>
  <pageSetup paperSize="9" orientation="portrait" verticalDpi="599"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A4" workbookViewId="0">
      <selection activeCell="R13" sqref="R13"/>
    </sheetView>
  </sheetViews>
  <sheetFormatPr defaultRowHeight="15" x14ac:dyDescent="0.25"/>
  <cols>
    <col min="1" max="1" width="5" customWidth="1"/>
    <col min="2" max="2" width="18.42578125" customWidth="1"/>
    <col min="4" max="4" width="26.7109375" customWidth="1"/>
    <col min="5" max="5" width="40" customWidth="1"/>
    <col min="6" max="6" width="9" bestFit="1" customWidth="1"/>
    <col min="7" max="7" width="22" bestFit="1" customWidth="1"/>
    <col min="8" max="8" width="16.7109375" customWidth="1"/>
    <col min="9" max="9" width="17.140625" customWidth="1"/>
    <col min="10" max="10" width="11.85546875" customWidth="1"/>
    <col min="11" max="11" width="12.5703125" customWidth="1"/>
    <col min="12" max="12" width="12" customWidth="1"/>
    <col min="13" max="13" width="13" customWidth="1"/>
  </cols>
  <sheetData>
    <row r="1" spans="1:14" x14ac:dyDescent="0.25">
      <c r="A1" s="1"/>
      <c r="B1" s="1"/>
      <c r="C1" s="2" t="s">
        <v>5</v>
      </c>
      <c r="D1" s="1"/>
      <c r="E1" s="1"/>
      <c r="F1" s="1"/>
      <c r="G1" s="1"/>
      <c r="H1" s="1"/>
      <c r="I1" s="1"/>
      <c r="J1" s="1"/>
      <c r="K1" s="1"/>
      <c r="L1" s="1"/>
      <c r="M1" s="1"/>
    </row>
    <row r="2" spans="1:14" x14ac:dyDescent="0.25">
      <c r="A2" s="1"/>
      <c r="B2" s="1"/>
      <c r="C2" s="2" t="s">
        <v>6</v>
      </c>
      <c r="D2" s="1"/>
      <c r="E2" s="1"/>
      <c r="F2" s="1"/>
      <c r="G2" s="1"/>
      <c r="H2" s="1"/>
      <c r="I2" s="1"/>
      <c r="J2" s="1"/>
      <c r="K2" s="1"/>
      <c r="L2" s="1"/>
      <c r="M2" s="1"/>
    </row>
    <row r="3" spans="1:14" x14ac:dyDescent="0.25">
      <c r="A3" s="3"/>
      <c r="B3" s="1"/>
      <c r="C3" s="2" t="s">
        <v>7</v>
      </c>
      <c r="D3" s="3"/>
      <c r="E3" s="3"/>
      <c r="F3" s="1"/>
      <c r="G3" s="1"/>
      <c r="H3" s="1"/>
      <c r="I3" s="1"/>
      <c r="J3" s="1"/>
      <c r="K3" s="1"/>
      <c r="L3" s="1"/>
      <c r="M3" s="1"/>
    </row>
    <row r="4" spans="1:14" x14ac:dyDescent="0.25">
      <c r="A4" s="3"/>
      <c r="B4" s="1"/>
      <c r="C4" s="3" t="s">
        <v>994</v>
      </c>
      <c r="D4" s="3"/>
      <c r="E4" s="3"/>
      <c r="F4" s="1"/>
      <c r="G4" s="1"/>
      <c r="H4" s="1"/>
      <c r="I4" s="1"/>
      <c r="J4" s="1"/>
      <c r="K4" s="1"/>
      <c r="L4" s="1"/>
      <c r="M4" s="1"/>
    </row>
    <row r="5" spans="1:14" x14ac:dyDescent="0.25">
      <c r="A5" s="3"/>
      <c r="B5" s="3"/>
      <c r="C5" s="3"/>
      <c r="D5" s="3"/>
      <c r="E5" s="1"/>
      <c r="F5" s="1"/>
      <c r="G5" s="1"/>
      <c r="H5" s="1"/>
      <c r="I5" s="1"/>
      <c r="J5" s="1"/>
      <c r="K5" s="1"/>
      <c r="L5" s="1"/>
      <c r="M5" s="1"/>
    </row>
    <row r="6" spans="1:14" x14ac:dyDescent="0.25">
      <c r="A6" s="3" t="s">
        <v>3</v>
      </c>
      <c r="B6" s="3"/>
      <c r="C6" s="3"/>
      <c r="D6" s="3"/>
      <c r="E6" s="3"/>
      <c r="F6" s="1"/>
      <c r="G6" s="1"/>
      <c r="H6" s="1"/>
      <c r="I6" s="1"/>
      <c r="J6" s="1"/>
      <c r="K6" s="1"/>
      <c r="L6" s="1"/>
      <c r="M6" s="1"/>
    </row>
    <row r="7" spans="1:14" x14ac:dyDescent="0.25">
      <c r="A7" s="3" t="s">
        <v>4</v>
      </c>
      <c r="B7" s="3"/>
      <c r="C7" s="3"/>
      <c r="D7" s="3"/>
      <c r="E7" s="1"/>
      <c r="F7" s="1"/>
      <c r="G7" s="1"/>
      <c r="H7" s="1"/>
      <c r="I7" s="1"/>
      <c r="J7" s="1"/>
      <c r="K7" s="1"/>
      <c r="L7" s="1"/>
      <c r="M7" s="1"/>
    </row>
    <row r="8" spans="1:14" ht="15.75" thickBot="1" x14ac:dyDescent="0.3">
      <c r="A8" s="1"/>
      <c r="B8" s="1"/>
      <c r="C8" s="1"/>
      <c r="D8" s="1"/>
      <c r="E8" s="1"/>
      <c r="F8" s="1"/>
      <c r="G8" s="1"/>
      <c r="H8" s="1"/>
      <c r="I8" s="1"/>
      <c r="J8" s="1"/>
      <c r="K8" s="1"/>
      <c r="L8" s="1"/>
      <c r="M8" s="1"/>
    </row>
    <row r="9" spans="1:14" ht="63.75" thickBot="1" x14ac:dyDescent="0.3">
      <c r="A9" s="156" t="s">
        <v>13</v>
      </c>
      <c r="B9" s="157" t="s">
        <v>14</v>
      </c>
      <c r="C9" s="233" t="s">
        <v>9</v>
      </c>
      <c r="D9" s="189" t="s">
        <v>0</v>
      </c>
      <c r="E9" s="186" t="s">
        <v>1</v>
      </c>
      <c r="F9" s="186" t="s">
        <v>2</v>
      </c>
      <c r="G9" s="189" t="s">
        <v>10</v>
      </c>
      <c r="H9" s="188" t="s">
        <v>122</v>
      </c>
      <c r="I9" s="187" t="s">
        <v>124</v>
      </c>
      <c r="J9" s="188" t="s">
        <v>200</v>
      </c>
      <c r="K9" s="187" t="s">
        <v>123</v>
      </c>
      <c r="L9" s="186" t="s">
        <v>11</v>
      </c>
      <c r="M9" s="185" t="s">
        <v>12</v>
      </c>
    </row>
    <row r="10" spans="1:14" s="116" customFormat="1" ht="112.5" x14ac:dyDescent="0.25">
      <c r="A10" s="18">
        <v>1</v>
      </c>
      <c r="B10" s="21" t="s">
        <v>362</v>
      </c>
      <c r="C10" s="19" t="s">
        <v>363</v>
      </c>
      <c r="D10" s="144" t="s">
        <v>364</v>
      </c>
      <c r="E10" s="144" t="s">
        <v>365</v>
      </c>
      <c r="F10" s="20">
        <v>43439</v>
      </c>
      <c r="G10" s="144" t="s">
        <v>678</v>
      </c>
      <c r="H10" s="27">
        <f>F10-7</f>
        <v>43432</v>
      </c>
      <c r="I10" s="21" t="s">
        <v>310</v>
      </c>
      <c r="J10" s="19" t="s">
        <v>2663</v>
      </c>
      <c r="K10" s="27">
        <f>F10+90</f>
        <v>43529</v>
      </c>
      <c r="L10" s="19" t="s">
        <v>821</v>
      </c>
      <c r="M10" s="144" t="s">
        <v>1386</v>
      </c>
    </row>
    <row r="11" spans="1:14" s="77" customFormat="1" ht="62.25" customHeight="1" x14ac:dyDescent="0.25">
      <c r="A11" s="10">
        <v>2</v>
      </c>
      <c r="B11" s="10" t="s">
        <v>675</v>
      </c>
      <c r="C11" s="12" t="s">
        <v>676</v>
      </c>
      <c r="D11" s="93" t="s">
        <v>152</v>
      </c>
      <c r="E11" s="93" t="s">
        <v>677</v>
      </c>
      <c r="F11" s="15">
        <v>43934</v>
      </c>
      <c r="G11" s="93" t="s">
        <v>1195</v>
      </c>
      <c r="H11" s="85">
        <f t="shared" ref="H11:H13" si="0">F11-7</f>
        <v>43927</v>
      </c>
      <c r="I11" s="10" t="s">
        <v>310</v>
      </c>
      <c r="J11" s="82" t="s">
        <v>2663</v>
      </c>
      <c r="K11" s="85">
        <f t="shared" ref="K11:K13" si="1">F11+90</f>
        <v>44024</v>
      </c>
      <c r="L11" s="138" t="s">
        <v>2459</v>
      </c>
      <c r="M11" s="211" t="s">
        <v>2466</v>
      </c>
      <c r="N11" s="116"/>
    </row>
    <row r="12" spans="1:14" s="77" customFormat="1" ht="59.25" customHeight="1" x14ac:dyDescent="0.25">
      <c r="A12" s="61">
        <v>3</v>
      </c>
      <c r="B12" s="61" t="s">
        <v>703</v>
      </c>
      <c r="C12" s="62" t="s">
        <v>704</v>
      </c>
      <c r="D12" s="109" t="s">
        <v>364</v>
      </c>
      <c r="E12" s="109" t="s">
        <v>705</v>
      </c>
      <c r="F12" s="68">
        <v>44116</v>
      </c>
      <c r="G12" s="109" t="s">
        <v>1321</v>
      </c>
      <c r="H12" s="27">
        <f t="shared" si="0"/>
        <v>44109</v>
      </c>
      <c r="I12" s="4" t="s">
        <v>310</v>
      </c>
      <c r="J12" s="19" t="s">
        <v>2663</v>
      </c>
      <c r="K12" s="27">
        <f t="shared" si="1"/>
        <v>44206</v>
      </c>
      <c r="L12" s="6" t="s">
        <v>1937</v>
      </c>
      <c r="M12" s="234" t="s">
        <v>2668</v>
      </c>
    </row>
    <row r="13" spans="1:14" ht="45" x14ac:dyDescent="0.25">
      <c r="A13" s="10">
        <v>4</v>
      </c>
      <c r="B13" s="10" t="s">
        <v>706</v>
      </c>
      <c r="C13" s="12" t="s">
        <v>707</v>
      </c>
      <c r="D13" s="93" t="s">
        <v>480</v>
      </c>
      <c r="E13" s="93" t="s">
        <v>708</v>
      </c>
      <c r="F13" s="15">
        <v>44142</v>
      </c>
      <c r="G13" s="93" t="s">
        <v>942</v>
      </c>
      <c r="H13" s="85">
        <f t="shared" si="0"/>
        <v>44135</v>
      </c>
      <c r="I13" s="10" t="s">
        <v>310</v>
      </c>
      <c r="J13" s="82" t="s">
        <v>2663</v>
      </c>
      <c r="K13" s="85">
        <f t="shared" si="1"/>
        <v>44232</v>
      </c>
      <c r="L13" s="211" t="s">
        <v>2102</v>
      </c>
      <c r="M13" s="211" t="s">
        <v>2546</v>
      </c>
    </row>
    <row r="16" spans="1:14" x14ac:dyDescent="0.25">
      <c r="K16" s="179"/>
    </row>
    <row r="17" spans="9:10" x14ac:dyDescent="0.25">
      <c r="J17" s="90"/>
    </row>
    <row r="18" spans="9:10" x14ac:dyDescent="0.25">
      <c r="I18" s="179"/>
    </row>
  </sheetData>
  <pageMargins left="0.511811024" right="0.511811024" top="0.78740157499999996" bottom="0.78740157499999996" header="0.31496062000000002" footer="0.31496062000000002"/>
  <pageSetup paperSize="9" orientation="portrait" verticalDpi="599"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workbookViewId="0">
      <selection activeCell="G24" sqref="G24"/>
    </sheetView>
  </sheetViews>
  <sheetFormatPr defaultRowHeight="15" x14ac:dyDescent="0.25"/>
  <cols>
    <col min="1" max="1" width="5.42578125" customWidth="1"/>
    <col min="2" max="2" width="19.85546875" customWidth="1"/>
    <col min="3" max="3" width="8.85546875" customWidth="1"/>
    <col min="4" max="4" width="21.5703125" customWidth="1"/>
    <col min="5" max="5" width="21.7109375" customWidth="1"/>
    <col min="6" max="6" width="10.85546875" bestFit="1" customWidth="1"/>
    <col min="7" max="7" width="18.7109375" customWidth="1"/>
    <col min="8" max="8" width="16.42578125" customWidth="1"/>
    <col min="9" max="9" width="11" customWidth="1"/>
    <col min="10" max="10" width="10.85546875" bestFit="1" customWidth="1"/>
    <col min="11" max="11" width="10.5703125" customWidth="1"/>
    <col min="12" max="12" width="15.42578125" customWidth="1"/>
  </cols>
  <sheetData>
    <row r="1" spans="1:12" x14ac:dyDescent="0.25">
      <c r="A1" s="1"/>
      <c r="B1" s="1"/>
      <c r="C1" s="2" t="s">
        <v>5</v>
      </c>
      <c r="D1" s="1"/>
      <c r="E1" s="1"/>
      <c r="F1" s="1"/>
      <c r="G1" s="1"/>
      <c r="H1" s="1"/>
      <c r="I1" s="1"/>
      <c r="J1" s="1"/>
      <c r="K1" s="1"/>
    </row>
    <row r="2" spans="1:12" x14ac:dyDescent="0.25">
      <c r="A2" s="1"/>
      <c r="B2" s="1"/>
      <c r="C2" s="2" t="s">
        <v>6</v>
      </c>
      <c r="D2" s="1"/>
      <c r="E2" s="1"/>
      <c r="F2" s="1"/>
      <c r="G2" s="1"/>
      <c r="H2" s="1"/>
      <c r="I2" s="1"/>
      <c r="J2" s="1"/>
      <c r="K2" s="1"/>
    </row>
    <row r="3" spans="1:12" x14ac:dyDescent="0.25">
      <c r="A3" s="3"/>
      <c r="B3" s="1"/>
      <c r="C3" s="2" t="s">
        <v>7</v>
      </c>
      <c r="D3" s="3"/>
      <c r="E3" s="3"/>
      <c r="F3" s="1"/>
      <c r="G3" s="1"/>
      <c r="H3" s="1"/>
      <c r="I3" s="1"/>
      <c r="J3" s="1"/>
      <c r="K3" s="1"/>
    </row>
    <row r="4" spans="1:12" x14ac:dyDescent="0.25">
      <c r="A4" s="3"/>
      <c r="B4" s="1"/>
      <c r="C4" s="3" t="s">
        <v>994</v>
      </c>
      <c r="D4" s="3"/>
      <c r="E4" s="3"/>
      <c r="F4" s="1"/>
      <c r="G4" s="1"/>
      <c r="H4" s="1"/>
      <c r="I4" s="1"/>
      <c r="J4" s="1"/>
      <c r="K4" s="1"/>
    </row>
    <row r="5" spans="1:12" x14ac:dyDescent="0.25">
      <c r="A5" s="3"/>
      <c r="B5" s="3"/>
      <c r="C5" s="3"/>
      <c r="D5" s="3"/>
      <c r="E5" s="1"/>
      <c r="F5" s="1"/>
      <c r="G5" s="1"/>
      <c r="H5" s="1"/>
      <c r="I5" s="1"/>
      <c r="J5" s="1"/>
      <c r="K5" s="1"/>
    </row>
    <row r="6" spans="1:12" x14ac:dyDescent="0.25">
      <c r="A6" s="3" t="s">
        <v>3</v>
      </c>
      <c r="B6" s="3"/>
      <c r="C6" s="3"/>
      <c r="D6" s="3"/>
      <c r="E6" s="3"/>
      <c r="F6" s="1"/>
      <c r="G6" s="1"/>
      <c r="H6" s="1"/>
      <c r="I6" s="1"/>
      <c r="J6" s="1"/>
      <c r="K6" s="1"/>
    </row>
    <row r="7" spans="1:12" x14ac:dyDescent="0.25">
      <c r="A7" s="3" t="s">
        <v>4</v>
      </c>
      <c r="B7" s="3"/>
      <c r="C7" s="3"/>
      <c r="D7" s="3"/>
      <c r="E7" s="1"/>
      <c r="F7" s="1"/>
      <c r="G7" s="1"/>
      <c r="H7" s="1"/>
      <c r="I7" s="1"/>
      <c r="J7" s="1"/>
      <c r="K7" s="1"/>
    </row>
    <row r="8" spans="1:12" ht="15.75" thickBot="1" x14ac:dyDescent="0.3">
      <c r="A8" s="1"/>
      <c r="B8" s="1"/>
      <c r="C8" s="1"/>
      <c r="D8" s="1"/>
      <c r="E8" s="1"/>
      <c r="F8" s="1"/>
      <c r="G8" s="1"/>
      <c r="H8" s="1"/>
      <c r="I8" s="1"/>
      <c r="J8" s="1"/>
      <c r="K8" s="1"/>
    </row>
    <row r="9" spans="1:12" ht="74.25" thickBot="1" x14ac:dyDescent="0.3">
      <c r="A9" s="190" t="s">
        <v>13</v>
      </c>
      <c r="B9" s="186" t="s">
        <v>14</v>
      </c>
      <c r="C9" s="189" t="s">
        <v>9</v>
      </c>
      <c r="D9" s="189" t="s">
        <v>0</v>
      </c>
      <c r="E9" s="186" t="s">
        <v>1</v>
      </c>
      <c r="F9" s="186" t="s">
        <v>2</v>
      </c>
      <c r="G9" s="189" t="s">
        <v>10</v>
      </c>
      <c r="H9" s="188" t="s">
        <v>122</v>
      </c>
      <c r="I9" s="188" t="s">
        <v>200</v>
      </c>
      <c r="J9" s="187" t="s">
        <v>123</v>
      </c>
      <c r="K9" s="185" t="s">
        <v>12</v>
      </c>
      <c r="L9" s="185"/>
    </row>
    <row r="10" spans="1:12" ht="45" x14ac:dyDescent="0.25">
      <c r="A10" s="165">
        <v>1</v>
      </c>
      <c r="B10" s="165" t="s">
        <v>995</v>
      </c>
      <c r="C10" s="183" t="s">
        <v>715</v>
      </c>
      <c r="D10" s="166" t="s">
        <v>996</v>
      </c>
      <c r="E10" s="166" t="s">
        <v>997</v>
      </c>
      <c r="F10" s="184">
        <v>43861</v>
      </c>
      <c r="G10" s="166" t="s">
        <v>998</v>
      </c>
      <c r="H10" s="184">
        <f>F10-7</f>
        <v>43854</v>
      </c>
      <c r="I10" s="166" t="s">
        <v>2663</v>
      </c>
      <c r="J10" s="184">
        <f>F10+90</f>
        <v>43951</v>
      </c>
      <c r="K10" s="166" t="s">
        <v>2093</v>
      </c>
      <c r="L10" s="235" t="s">
        <v>2669</v>
      </c>
    </row>
    <row r="11" spans="1:12" x14ac:dyDescent="0.25">
      <c r="J11" s="179"/>
    </row>
  </sheetData>
  <pageMargins left="0.511811024" right="0.511811024" top="0.78740157499999996" bottom="0.78740157499999996" header="0.31496062000000002" footer="0.31496062000000002"/>
  <pageSetup paperSize="9" orientation="portrait" verticalDpi="599"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16</vt:i4>
      </vt:variant>
    </vt:vector>
  </HeadingPairs>
  <TitlesOfParts>
    <vt:vector size="16" baseType="lpstr">
      <vt:lpstr>Monit MROSC 2017</vt:lpstr>
      <vt:lpstr>Monit MROSC 2018</vt:lpstr>
      <vt:lpstr>Monit MROSC 2019</vt:lpstr>
      <vt:lpstr>Monit MROSC 2020</vt:lpstr>
      <vt:lpstr>Monit MROSC 2021</vt:lpstr>
      <vt:lpstr>Monit MROSC 2022</vt:lpstr>
      <vt:lpstr>T Colaboração 2017</vt:lpstr>
      <vt:lpstr>T Colaboração 2018</vt:lpstr>
      <vt:lpstr>T Colaboração 2019</vt:lpstr>
      <vt:lpstr>Monit MROSC 2023</vt:lpstr>
      <vt:lpstr>Monit MROSC 2024</vt:lpstr>
      <vt:lpstr>T Colaboração 2021</vt:lpstr>
      <vt:lpstr>T Colaboração 2022</vt:lpstr>
      <vt:lpstr>Plan2</vt:lpstr>
      <vt:lpstr>T Colaboração 2023</vt:lpstr>
      <vt:lpstr>T Colaboração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Andréa Gomes Bandeira</dc:creator>
  <cp:lastModifiedBy>Amphrisio Romeiro Filho</cp:lastModifiedBy>
  <cp:lastPrinted>2022-06-22T20:03:20Z</cp:lastPrinted>
  <dcterms:created xsi:type="dcterms:W3CDTF">2017-10-04T12:05:54Z</dcterms:created>
  <dcterms:modified xsi:type="dcterms:W3CDTF">2024-07-10T17:32:16Z</dcterms:modified>
</cp:coreProperties>
</file>